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LICITACAO_2024\Obras\Obra Avenida\DOC CORRETO\"/>
    </mc:Choice>
  </mc:AlternateContent>
  <xr:revisionPtr revIDLastSave="0" documentId="13_ncr:1_{739ABBD2-124A-414E-8693-A77D25A2B3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çamento limpo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Aditivo_55m" localSheetId="0" hidden="1">#REF!</definedName>
    <definedName name="Aditivo_55m" hidden="1">#REF!</definedName>
    <definedName name="_xlnm.Print_Area" localSheetId="0">'Orçamento limpo'!$A$1:$T$113</definedName>
    <definedName name="bosta" hidden="1">{#N/A,#N/A,FALSE,"Cronograma";#N/A,#N/A,FALSE,"Cronogr. 2"}</definedName>
    <definedName name="BRHJGOUUCG" localSheetId="0" hidden="1">#REF!</definedName>
    <definedName name="BRHJGOUUCG" hidden="1">#REF!</definedName>
    <definedName name="BXQHSWXMRV" localSheetId="0" hidden="1">#REF!</definedName>
    <definedName name="BXQHSWXMRV" hidden="1">#REF!</definedName>
    <definedName name="CA´L" hidden="1">{#N/A,#N/A,FALSE,"Cronograma";#N/A,#N/A,FALSE,"Cronogr. 2"}</definedName>
    <definedName name="CNNLIWNNYW" localSheetId="0" hidden="1">#REF!</definedName>
    <definedName name="CNNLIWNNYW" hidden="1">#REF!</definedName>
    <definedName name="Cobertura_modelo_pop" localSheetId="0" hidden="1">#REF!</definedName>
    <definedName name="Cobertura_modelo_pop" hidden="1">#REF!</definedName>
    <definedName name="concorrentes" hidden="1">{#N/A,#N/A,FALSE,"Cronograma";#N/A,#N/A,FALSE,"Cronogr. 2"}</definedName>
    <definedName name="DAIKOLXHXC" localSheetId="0" hidden="1">#REF!</definedName>
    <definedName name="DAIKOLXHXC" hidden="1">#REF!</definedName>
    <definedName name="Diferença_de_pesos" localSheetId="0" hidden="1">#REF!</definedName>
    <definedName name="Diferença_de_pesos" hidden="1">#REF!</definedName>
    <definedName name="EEGPZEHVUR" localSheetId="0" hidden="1">#REF!</definedName>
    <definedName name="EEGPZEHVUR" hidden="1">#REF!</definedName>
    <definedName name="EGEFBMPJUH" localSheetId="0" hidden="1">#REF!</definedName>
    <definedName name="EGEFBMPJUH" hidden="1">#REF!</definedName>
    <definedName name="GEMVODUGLB" localSheetId="0" hidden="1">#REF!</definedName>
    <definedName name="GEMVODUGLB" hidden="1">#REF!</definedName>
    <definedName name="HAQSZQJJXH" localSheetId="0" hidden="1">#REF!</definedName>
    <definedName name="HAQSZQJJXH" hidden="1">#REF!</definedName>
    <definedName name="HFJZVXGIKG" localSheetId="0" hidden="1">#REF!</definedName>
    <definedName name="HFJZVXGIKG" hidden="1">#REF!</definedName>
    <definedName name="HZCZQRBQEV" localSheetId="0" hidden="1">#REF!</definedName>
    <definedName name="HZCZQRBQEV" hidden="1">#REF!</definedName>
    <definedName name="IELZYZMUSY" localSheetId="0" hidden="1">#REF!</definedName>
    <definedName name="IELZYZMUSY" hidden="1">#REF!</definedName>
    <definedName name="JBEDSDWDSA" localSheetId="0" hidden="1">#REF!</definedName>
    <definedName name="JBEDSDWDSA" hidden="1">#REF!</definedName>
    <definedName name="JOVUEUIZPJ" localSheetId="0" hidden="1">#REF!</definedName>
    <definedName name="JOVUEUIZPJ" hidden="1">#REF!</definedName>
    <definedName name="JQMVVHQZHQ" localSheetId="0" hidden="1">#REF!</definedName>
    <definedName name="JQMVVHQZHQ" hidden="1">#REF!</definedName>
    <definedName name="JTZHIBNCBN" localSheetId="0" hidden="1">#REF!</definedName>
    <definedName name="JTZHIBNCBN" hidden="1">#REF!</definedName>
    <definedName name="JYKKXIZZCN" localSheetId="0" hidden="1">#REF!</definedName>
    <definedName name="JYKKXIZZCN" hidden="1">#REF!</definedName>
    <definedName name="KFGTVTGSZB" localSheetId="0" hidden="1">#REF!</definedName>
    <definedName name="KFGTVTGSZB" hidden="1">#REF!</definedName>
    <definedName name="KLWPNNJBRB" localSheetId="0" hidden="1">#REF!</definedName>
    <definedName name="KLWPNNJBRB" hidden="1">#REF!</definedName>
    <definedName name="Mat" localSheetId="0" hidden="1">#REF!</definedName>
    <definedName name="Mat" hidden="1">#REF!</definedName>
    <definedName name="Material" localSheetId="0" hidden="1">#REF!</definedName>
    <definedName name="Material" hidden="1">#REF!</definedName>
    <definedName name="MCRWXOVTHS" localSheetId="0" hidden="1">#REF!</definedName>
    <definedName name="MCRWXOVTHS" hidden="1">#REF!</definedName>
    <definedName name="NLXQXITZYY" localSheetId="0" hidden="1">#REF!</definedName>
    <definedName name="NLXQXITZYY" hidden="1">#REF!</definedName>
    <definedName name="PKNTSHYCBD" localSheetId="0" hidden="1">#REF!</definedName>
    <definedName name="PKNTSHYCBD" hidden="1">#REF!</definedName>
    <definedName name="Popular" hidden="1">{#N/A,#N/A,FALSE,"Cronograma";#N/A,#N/A,FALSE,"Cronogr. 2"}</definedName>
    <definedName name="rio" hidden="1">{#N/A,#N/A,FALSE,"Cronograma";#N/A,#N/A,FALSE,"Cronogr. 2"}</definedName>
    <definedName name="RTDCURKAAC" localSheetId="0" hidden="1">#REF!</definedName>
    <definedName name="RTDCURKAAC" hidden="1">#REF!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Sugestão" localSheetId="0" hidden="1">#REF!</definedName>
    <definedName name="Sugestão" hidden="1">#REF!</definedName>
    <definedName name="_xlnm.Print_Titles" localSheetId="0">'Orçamento limpo'!$2:$10</definedName>
    <definedName name="TTBILMJNUT" localSheetId="0" hidden="1">#REF!</definedName>
    <definedName name="TTBILMJNUT" hidden="1">#REF!</definedName>
    <definedName name="UFGNVOTITV" localSheetId="0" hidden="1">#REF!</definedName>
    <definedName name="UFGNVOTITV" hidden="1">#REF!</definedName>
    <definedName name="UKBALFKBBW" localSheetId="0" hidden="1">#REF!</definedName>
    <definedName name="UKBALFKBBW" hidden="1">#REF!</definedName>
    <definedName name="VTYLRQEYAB" localSheetId="0" hidden="1">#REF!</definedName>
    <definedName name="VTYLRQEYAB" hidden="1">#REF!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ZGYLVHFASF" localSheetId="0" hidden="1">#REF!</definedName>
    <definedName name="ZGYLVHFASF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E110" i="1" l="1"/>
  <c r="P108" i="1"/>
  <c r="M108" i="1"/>
  <c r="R108" i="1" s="1"/>
  <c r="P107" i="1"/>
  <c r="M107" i="1"/>
  <c r="Q107" i="1" s="1"/>
  <c r="P106" i="1"/>
  <c r="M106" i="1"/>
  <c r="P105" i="1"/>
  <c r="M105" i="1"/>
  <c r="R105" i="1" s="1"/>
  <c r="P104" i="1"/>
  <c r="M104" i="1"/>
  <c r="P103" i="1"/>
  <c r="M103" i="1"/>
  <c r="R103" i="1" s="1"/>
  <c r="P102" i="1"/>
  <c r="M102" i="1"/>
  <c r="R102" i="1" s="1"/>
  <c r="P101" i="1"/>
  <c r="M101" i="1"/>
  <c r="R101" i="1" s="1"/>
  <c r="P100" i="1"/>
  <c r="M100" i="1"/>
  <c r="R100" i="1" s="1"/>
  <c r="P94" i="1"/>
  <c r="M94" i="1"/>
  <c r="Q94" i="1" s="1"/>
  <c r="P93" i="1"/>
  <c r="M93" i="1"/>
  <c r="R93" i="1" s="1"/>
  <c r="P92" i="1"/>
  <c r="M92" i="1"/>
  <c r="Q92" i="1" s="1"/>
  <c r="P91" i="1"/>
  <c r="M91" i="1"/>
  <c r="Q91" i="1" s="1"/>
  <c r="P90" i="1"/>
  <c r="M90" i="1"/>
  <c r="Q90" i="1" s="1"/>
  <c r="P89" i="1"/>
  <c r="M89" i="1"/>
  <c r="R89" i="1" s="1"/>
  <c r="P88" i="1"/>
  <c r="M88" i="1"/>
  <c r="Q88" i="1" s="1"/>
  <c r="P87" i="1"/>
  <c r="M87" i="1"/>
  <c r="R87" i="1" s="1"/>
  <c r="P86" i="1"/>
  <c r="M86" i="1"/>
  <c r="Q86" i="1" s="1"/>
  <c r="R85" i="1"/>
  <c r="P85" i="1"/>
  <c r="M85" i="1"/>
  <c r="Q85" i="1" s="1"/>
  <c r="S85" i="1" s="1"/>
  <c r="R84" i="1"/>
  <c r="P84" i="1"/>
  <c r="M84" i="1"/>
  <c r="Q84" i="1" s="1"/>
  <c r="P83" i="1"/>
  <c r="M83" i="1"/>
  <c r="R83" i="1" s="1"/>
  <c r="P82" i="1"/>
  <c r="M82" i="1"/>
  <c r="Q82" i="1" s="1"/>
  <c r="R81" i="1"/>
  <c r="P81" i="1"/>
  <c r="M81" i="1"/>
  <c r="Q81" i="1" s="1"/>
  <c r="R80" i="1"/>
  <c r="P80" i="1"/>
  <c r="M80" i="1"/>
  <c r="Q80" i="1" s="1"/>
  <c r="P79" i="1"/>
  <c r="M79" i="1"/>
  <c r="R79" i="1" s="1"/>
  <c r="P78" i="1"/>
  <c r="M78" i="1"/>
  <c r="R78" i="1" s="1"/>
  <c r="P77" i="1"/>
  <c r="M77" i="1"/>
  <c r="Q77" i="1" s="1"/>
  <c r="R76" i="1"/>
  <c r="P76" i="1"/>
  <c r="M76" i="1"/>
  <c r="Q76" i="1" s="1"/>
  <c r="P75" i="1"/>
  <c r="M75" i="1"/>
  <c r="Q75" i="1" s="1"/>
  <c r="Q74" i="1"/>
  <c r="P74" i="1"/>
  <c r="M74" i="1"/>
  <c r="R74" i="1" s="1"/>
  <c r="E71" i="1"/>
  <c r="P69" i="1"/>
  <c r="M69" i="1"/>
  <c r="R69" i="1" s="1"/>
  <c r="M68" i="1"/>
  <c r="Q68" i="1" s="1"/>
  <c r="P67" i="1"/>
  <c r="M67" i="1"/>
  <c r="R67" i="1" s="1"/>
  <c r="P66" i="1"/>
  <c r="M66" i="1"/>
  <c r="R66" i="1" s="1"/>
  <c r="P65" i="1"/>
  <c r="M65" i="1"/>
  <c r="R65" i="1" s="1"/>
  <c r="P64" i="1"/>
  <c r="M64" i="1"/>
  <c r="Q64" i="1" s="1"/>
  <c r="Q63" i="1"/>
  <c r="P63" i="1"/>
  <c r="M63" i="1"/>
  <c r="R63" i="1" s="1"/>
  <c r="Q62" i="1"/>
  <c r="P62" i="1"/>
  <c r="M62" i="1"/>
  <c r="R62" i="1" s="1"/>
  <c r="P61" i="1"/>
  <c r="M61" i="1"/>
  <c r="R61" i="1" s="1"/>
  <c r="P60" i="1"/>
  <c r="M60" i="1"/>
  <c r="R60" i="1" s="1"/>
  <c r="P59" i="1"/>
  <c r="P58" i="1"/>
  <c r="M58" i="1"/>
  <c r="M59" i="1" s="1"/>
  <c r="E55" i="1"/>
  <c r="P53" i="1"/>
  <c r="M53" i="1"/>
  <c r="Q53" i="1" s="1"/>
  <c r="R52" i="1"/>
  <c r="P52" i="1"/>
  <c r="M52" i="1"/>
  <c r="Q52" i="1" s="1"/>
  <c r="P51" i="1"/>
  <c r="M51" i="1"/>
  <c r="Q51" i="1" s="1"/>
  <c r="P50" i="1"/>
  <c r="M50" i="1"/>
  <c r="R50" i="1" s="1"/>
  <c r="E46" i="1"/>
  <c r="Q44" i="1"/>
  <c r="P44" i="1"/>
  <c r="M44" i="1"/>
  <c r="R44" i="1" s="1"/>
  <c r="P43" i="1"/>
  <c r="M43" i="1"/>
  <c r="Q43" i="1" s="1"/>
  <c r="P42" i="1"/>
  <c r="M42" i="1"/>
  <c r="R42" i="1" s="1"/>
  <c r="P41" i="1"/>
  <c r="M41" i="1"/>
  <c r="Q41" i="1" s="1"/>
  <c r="P40" i="1"/>
  <c r="M40" i="1"/>
  <c r="Q40" i="1" s="1"/>
  <c r="P37" i="1"/>
  <c r="M37" i="1"/>
  <c r="Q37" i="1" s="1"/>
  <c r="P36" i="1"/>
  <c r="M36" i="1"/>
  <c r="R36" i="1" s="1"/>
  <c r="P35" i="1"/>
  <c r="M35" i="1"/>
  <c r="Q35" i="1" s="1"/>
  <c r="P34" i="1"/>
  <c r="M34" i="1"/>
  <c r="Q34" i="1" s="1"/>
  <c r="P33" i="1"/>
  <c r="M33" i="1"/>
  <c r="Q33" i="1" s="1"/>
  <c r="R32" i="1"/>
  <c r="P32" i="1"/>
  <c r="M32" i="1"/>
  <c r="Q32" i="1" s="1"/>
  <c r="P29" i="1"/>
  <c r="Q29" i="1"/>
  <c r="P28" i="1"/>
  <c r="M28" i="1"/>
  <c r="R28" i="1" s="1"/>
  <c r="P27" i="1"/>
  <c r="M27" i="1"/>
  <c r="Q27" i="1" s="1"/>
  <c r="P26" i="1"/>
  <c r="M26" i="1"/>
  <c r="Q26" i="1" s="1"/>
  <c r="P25" i="1"/>
  <c r="M25" i="1"/>
  <c r="R25" i="1" s="1"/>
  <c r="R24" i="1"/>
  <c r="S24" i="1" s="1"/>
  <c r="P24" i="1"/>
  <c r="M24" i="1"/>
  <c r="Q24" i="1" s="1"/>
  <c r="P23" i="1"/>
  <c r="M23" i="1"/>
  <c r="R23" i="1" s="1"/>
  <c r="E19" i="1"/>
  <c r="R17" i="1"/>
  <c r="Q17" i="1"/>
  <c r="P17" i="1"/>
  <c r="R16" i="1"/>
  <c r="Q16" i="1"/>
  <c r="S16" i="1" s="1"/>
  <c r="P16" i="1"/>
  <c r="R15" i="1"/>
  <c r="Q15" i="1"/>
  <c r="P15" i="1"/>
  <c r="Q14" i="1"/>
  <c r="S14" i="1" s="1"/>
  <c r="P14" i="1"/>
  <c r="M14" i="1"/>
  <c r="R14" i="1" s="1"/>
  <c r="P13" i="1"/>
  <c r="M13" i="1"/>
  <c r="R13" i="1" s="1"/>
  <c r="P12" i="1"/>
  <c r="M12" i="1"/>
  <c r="R12" i="1" s="1"/>
  <c r="R40" i="1" l="1"/>
  <c r="Q23" i="1"/>
  <c r="S32" i="1"/>
  <c r="R58" i="1"/>
  <c r="Q25" i="1"/>
  <c r="R26" i="1"/>
  <c r="R34" i="1"/>
  <c r="R37" i="1"/>
  <c r="S37" i="1" s="1"/>
  <c r="Q66" i="1"/>
  <c r="S66" i="1" s="1"/>
  <c r="Q67" i="1"/>
  <c r="S67" i="1" s="1"/>
  <c r="Q69" i="1"/>
  <c r="S69" i="1" s="1"/>
  <c r="R91" i="1"/>
  <c r="S91" i="1" s="1"/>
  <c r="T91" i="1" s="1"/>
  <c r="R107" i="1"/>
  <c r="Q13" i="1"/>
  <c r="S13" i="1" s="1"/>
  <c r="R33" i="1"/>
  <c r="S33" i="1" s="1"/>
  <c r="Q36" i="1"/>
  <c r="S36" i="1" s="1"/>
  <c r="R53" i="1"/>
  <c r="S53" i="1" s="1"/>
  <c r="T53" i="1" s="1"/>
  <c r="Q58" i="1"/>
  <c r="S34" i="1"/>
  <c r="Q83" i="1"/>
  <c r="S83" i="1" s="1"/>
  <c r="T83" i="1" s="1"/>
  <c r="Q89" i="1"/>
  <c r="S89" i="1" s="1"/>
  <c r="T89" i="1" s="1"/>
  <c r="Q105" i="1"/>
  <c r="S105" i="1" s="1"/>
  <c r="T105" i="1" s="1"/>
  <c r="S44" i="1"/>
  <c r="T44" i="1" s="1"/>
  <c r="S74" i="1"/>
  <c r="Q28" i="1"/>
  <c r="S28" i="1" s="1"/>
  <c r="Q42" i="1"/>
  <c r="S42" i="1" s="1"/>
  <c r="R43" i="1"/>
  <c r="S43" i="1" s="1"/>
  <c r="T43" i="1" s="1"/>
  <c r="Q50" i="1"/>
  <c r="S50" i="1" s="1"/>
  <c r="T50" i="1" s="1"/>
  <c r="Q78" i="1"/>
  <c r="S78" i="1" s="1"/>
  <c r="Q87" i="1"/>
  <c r="S87" i="1" s="1"/>
  <c r="T87" i="1" s="1"/>
  <c r="R88" i="1"/>
  <c r="S88" i="1" s="1"/>
  <c r="Q93" i="1"/>
  <c r="S93" i="1" s="1"/>
  <c r="Q101" i="1"/>
  <c r="S101" i="1" s="1"/>
  <c r="Q102" i="1"/>
  <c r="S102" i="1" s="1"/>
  <c r="T102" i="1" s="1"/>
  <c r="R27" i="1"/>
  <c r="S27" i="1" s="1"/>
  <c r="T27" i="1" s="1"/>
  <c r="R77" i="1"/>
  <c r="R92" i="1"/>
  <c r="S92" i="1" s="1"/>
  <c r="S81" i="1"/>
  <c r="T81" i="1" s="1"/>
  <c r="S84" i="1"/>
  <c r="T84" i="1" s="1"/>
  <c r="S77" i="1"/>
  <c r="T77" i="1" s="1"/>
  <c r="S62" i="1"/>
  <c r="T62" i="1" s="1"/>
  <c r="S40" i="1"/>
  <c r="T40" i="1" s="1"/>
  <c r="S23" i="1"/>
  <c r="T23" i="1" s="1"/>
  <c r="T28" i="1"/>
  <c r="S17" i="1"/>
  <c r="T17" i="1" s="1"/>
  <c r="R59" i="1"/>
  <c r="Q59" i="1"/>
  <c r="T13" i="1"/>
  <c r="T24" i="1"/>
  <c r="S26" i="1"/>
  <c r="T26" i="1" s="1"/>
  <c r="T41" i="1"/>
  <c r="Q12" i="1"/>
  <c r="T14" i="1"/>
  <c r="S15" i="1"/>
  <c r="T15" i="1" s="1"/>
  <c r="T32" i="1"/>
  <c r="Q60" i="1"/>
  <c r="S63" i="1"/>
  <c r="T63" i="1" s="1"/>
  <c r="R75" i="1"/>
  <c r="Q79" i="1"/>
  <c r="R94" i="1"/>
  <c r="S94" i="1" s="1"/>
  <c r="Q103" i="1"/>
  <c r="S107" i="1"/>
  <c r="T107" i="1" s="1"/>
  <c r="R29" i="1"/>
  <c r="S29" i="1" s="1"/>
  <c r="R35" i="1"/>
  <c r="S35" i="1" s="1"/>
  <c r="R41" i="1"/>
  <c r="S41" i="1" s="1"/>
  <c r="S52" i="1"/>
  <c r="T52" i="1" s="1"/>
  <c r="Q61" i="1"/>
  <c r="R64" i="1"/>
  <c r="Q65" i="1"/>
  <c r="T74" i="1"/>
  <c r="S76" i="1"/>
  <c r="T76" i="1" s="1"/>
  <c r="T85" i="1"/>
  <c r="T93" i="1"/>
  <c r="Q100" i="1"/>
  <c r="R104" i="1"/>
  <c r="Q104" i="1"/>
  <c r="R106" i="1"/>
  <c r="Q106" i="1"/>
  <c r="S80" i="1"/>
  <c r="T80" i="1" s="1"/>
  <c r="T16" i="1"/>
  <c r="R68" i="1"/>
  <c r="S68" i="1" s="1"/>
  <c r="R51" i="1"/>
  <c r="S51" i="1" s="1"/>
  <c r="R82" i="1"/>
  <c r="S82" i="1" s="1"/>
  <c r="T82" i="1" s="1"/>
  <c r="R86" i="1"/>
  <c r="S86" i="1" s="1"/>
  <c r="R90" i="1"/>
  <c r="Q108" i="1"/>
  <c r="T67" i="1" l="1"/>
  <c r="T34" i="1"/>
  <c r="T66" i="1"/>
  <c r="T88" i="1"/>
  <c r="S58" i="1"/>
  <c r="T58" i="1" s="1"/>
  <c r="T36" i="1"/>
  <c r="T37" i="1"/>
  <c r="T69" i="1"/>
  <c r="T92" i="1"/>
  <c r="T42" i="1"/>
  <c r="T78" i="1"/>
  <c r="T33" i="1"/>
  <c r="S25" i="1"/>
  <c r="T25" i="1" s="1"/>
  <c r="T101" i="1"/>
  <c r="S75" i="1"/>
  <c r="T75" i="1" s="1"/>
  <c r="T94" i="1"/>
  <c r="T68" i="1"/>
  <c r="T51" i="1"/>
  <c r="T55" i="1" s="1"/>
  <c r="S90" i="1"/>
  <c r="T90" i="1" s="1"/>
  <c r="T35" i="1"/>
  <c r="S65" i="1"/>
  <c r="T65" i="1" s="1"/>
  <c r="S104" i="1"/>
  <c r="T104" i="1" s="1"/>
  <c r="S79" i="1"/>
  <c r="T79" i="1" s="1"/>
  <c r="S60" i="1"/>
  <c r="T60" i="1" s="1"/>
  <c r="S64" i="1"/>
  <c r="T64" i="1" s="1"/>
  <c r="S106" i="1"/>
  <c r="T106" i="1" s="1"/>
  <c r="S100" i="1"/>
  <c r="T100" i="1" s="1"/>
  <c r="S59" i="1"/>
  <c r="T59" i="1" s="1"/>
  <c r="S12" i="1"/>
  <c r="T12" i="1" s="1"/>
  <c r="T19" i="1" s="1"/>
  <c r="T86" i="1"/>
  <c r="S108" i="1"/>
  <c r="T108" i="1" s="1"/>
  <c r="S61" i="1"/>
  <c r="T61" i="1" s="1"/>
  <c r="S103" i="1"/>
  <c r="T103" i="1" s="1"/>
  <c r="T29" i="1"/>
  <c r="T96" i="1" l="1"/>
  <c r="T71" i="1"/>
  <c r="T46" i="1"/>
  <c r="T110" i="1"/>
  <c r="S112" i="1" l="1"/>
</calcChain>
</file>

<file path=xl/sharedStrings.xml><?xml version="1.0" encoding="utf-8"?>
<sst xmlns="http://schemas.openxmlformats.org/spreadsheetml/2006/main" count="380" uniqueCount="231">
  <si>
    <t>P L A N I L H A     O R Ç A M E N T Á R I A</t>
  </si>
  <si>
    <r>
      <rPr>
        <sz val="12"/>
        <rFont val="Arial"/>
        <family val="2"/>
      </rPr>
      <t xml:space="preserve"> Assunto: </t>
    </r>
    <r>
      <rPr>
        <b/>
        <sz val="12"/>
        <rFont val="Arial"/>
        <family val="2"/>
      </rPr>
      <t xml:space="preserve">  Melhorias e adequação em Infra-estrutura urbana</t>
    </r>
  </si>
  <si>
    <t xml:space="preserve">Preço base: </t>
  </si>
  <si>
    <r>
      <t xml:space="preserve"> Obra:       </t>
    </r>
    <r>
      <rPr>
        <b/>
        <sz val="12"/>
        <rFont val="Arial"/>
        <family val="2"/>
      </rPr>
      <t xml:space="preserve"> Recapeamento e pavimentação asfáltica, dispositivos viários, drenagem e passeio público</t>
    </r>
  </si>
  <si>
    <t>CPOS/CDHU Boletim 191  SD</t>
  </si>
  <si>
    <r>
      <rPr>
        <sz val="12"/>
        <rFont val="Arial"/>
        <family val="2"/>
      </rPr>
      <t xml:space="preserve"> End.</t>
    </r>
    <r>
      <rPr>
        <b/>
        <sz val="12"/>
        <rFont val="Arial"/>
        <family val="2"/>
      </rPr>
      <t>:         Avenida Eduardo Tiago Neto (vicinal de acesso BR-153)</t>
    </r>
  </si>
  <si>
    <t>SINAPI  SP 07/2023</t>
  </si>
  <si>
    <r>
      <rPr>
        <sz val="12"/>
        <rFont val="Arial"/>
        <family val="2"/>
      </rPr>
      <t xml:space="preserve"> Município:</t>
    </r>
    <r>
      <rPr>
        <b/>
        <sz val="12"/>
        <rFont val="Arial"/>
        <family val="2"/>
      </rPr>
      <t xml:space="preserve"> Icém, SP</t>
    </r>
  </si>
  <si>
    <t>BDI</t>
  </si>
  <si>
    <r>
      <rPr>
        <sz val="12"/>
        <rFont val="Arial"/>
        <family val="2"/>
      </rPr>
      <t xml:space="preserve"> Data:</t>
    </r>
    <r>
      <rPr>
        <b/>
        <sz val="12"/>
        <rFont val="Arial"/>
        <family val="2"/>
      </rPr>
      <t xml:space="preserve">        Setembro de 2023</t>
    </r>
  </si>
  <si>
    <t>ITEM</t>
  </si>
  <si>
    <t>REF</t>
  </si>
  <si>
    <t>FONTE</t>
  </si>
  <si>
    <t>DESCRIÇÃO</t>
  </si>
  <si>
    <t>UNID</t>
  </si>
  <si>
    <t>QUANT</t>
  </si>
  <si>
    <t>CUSTO UNITÁRIO</t>
  </si>
  <si>
    <t>TOTAL</t>
  </si>
  <si>
    <t>MATERIAL</t>
  </si>
  <si>
    <t>M.O.</t>
  </si>
  <si>
    <t>MAT+MO</t>
  </si>
  <si>
    <r>
      <rPr>
        <b/>
        <sz val="11"/>
        <color theme="1"/>
        <rFont val="Arial"/>
        <family val="2"/>
      </rPr>
      <t>Σ</t>
    </r>
    <r>
      <rPr>
        <b/>
        <sz val="10"/>
        <color theme="1"/>
        <rFont val="Arial"/>
        <family val="2"/>
      </rPr>
      <t>(MAT+MO+BDI)</t>
    </r>
  </si>
  <si>
    <t>1.0</t>
  </si>
  <si>
    <t>Serviços preliminares</t>
  </si>
  <si>
    <t>1.01</t>
  </si>
  <si>
    <t>SINAPI</t>
  </si>
  <si>
    <t>Fornecimento e instalação de placa de obra com chapa galvanizada e estrutura de madeira. AF_03/2022_PS</t>
  </si>
  <si>
    <t>M2</t>
  </si>
  <si>
    <t>1.02</t>
  </si>
  <si>
    <t xml:space="preserve">Fornecimento e instalação de suporte de madeira para placas de sinalização, em solo, com H= de 2,5 M e seção de 7,5 X 7,5 cm. </t>
  </si>
  <si>
    <t>UN</t>
  </si>
  <si>
    <t>1.03</t>
  </si>
  <si>
    <t>02.08.020</t>
  </si>
  <si>
    <t>CPOS</t>
  </si>
  <si>
    <t>Placa de identificação para obra</t>
  </si>
  <si>
    <t>1.04</t>
  </si>
  <si>
    <t>02.02.150</t>
  </si>
  <si>
    <t>Locação de container tipo depósito - área mínima 13,80 m²</t>
  </si>
  <si>
    <t>UNMES</t>
  </si>
  <si>
    <t>1.05</t>
  </si>
  <si>
    <t>02.02.140</t>
  </si>
  <si>
    <t>Locação de container tipo sanitário com 2 vasos sanitários, 2 lavatórios, 2 mictórios e 4 pontos para chuveiro - área mínima 13,80m²</t>
  </si>
  <si>
    <t>1.06</t>
  </si>
  <si>
    <t>02.02.130</t>
  </si>
  <si>
    <t>Locação de container tipo escritório com 1 vaso sanitário, 1 lavatório e 1 ponto para chuveiro - área mínima de 13,80 m²</t>
  </si>
  <si>
    <t>2.0</t>
  </si>
  <si>
    <t>Pavimentação asfáltica</t>
  </si>
  <si>
    <t>Serviços prelimnares</t>
  </si>
  <si>
    <t>2.01</t>
  </si>
  <si>
    <t>07.05.020</t>
  </si>
  <si>
    <t>Escavação e carga mecanizada em solo vegetal superficial</t>
  </si>
  <si>
    <t>m3</t>
  </si>
  <si>
    <t>2.02</t>
  </si>
  <si>
    <t>02.10.060</t>
  </si>
  <si>
    <t>Locação de vias, calçadas, tanques e lagoas</t>
  </si>
  <si>
    <t>m2</t>
  </si>
  <si>
    <t>2.03</t>
  </si>
  <si>
    <t>07.01.020</t>
  </si>
  <si>
    <t>Escavação e carga mecanizada em solo de 1ª categoria, em campo aberto</t>
  </si>
  <si>
    <t>2.04</t>
  </si>
  <si>
    <t>Regularização e compactação de subleito de solo predominantemente argiloso AF 11/2019</t>
  </si>
  <si>
    <t>2.05</t>
  </si>
  <si>
    <t>Espalhamento de material com trator de esteiras</t>
  </si>
  <si>
    <t>2.06</t>
  </si>
  <si>
    <t>Regularização de superficie com motoniveladora</t>
  </si>
  <si>
    <t>2.07</t>
  </si>
  <si>
    <t>Pavimentação Base</t>
  </si>
  <si>
    <t>2.08</t>
  </si>
  <si>
    <t>54.06.170</t>
  </si>
  <si>
    <t>Sarjeta ou sarjetão moldado no local, tipo PMSP em concreto com fck 25 MPa</t>
  </si>
  <si>
    <t>2.09</t>
  </si>
  <si>
    <t>10.02.020</t>
  </si>
  <si>
    <t>Armadura em tela soldada de aço</t>
  </si>
  <si>
    <t>kg</t>
  </si>
  <si>
    <t>2.10</t>
  </si>
  <si>
    <t>Execução e compactação de base ou sub base para pavimentação de macadame seco - exclusive carga e transporte. AF_11/2019</t>
  </si>
  <si>
    <t>2.11</t>
  </si>
  <si>
    <t>07.01.120</t>
  </si>
  <si>
    <t>Carga até a distância média de 1 km</t>
  </si>
  <si>
    <t>2.12</t>
  </si>
  <si>
    <t>Lastro com material granular (pedra britada n3), aplicado em bases, pisos ou lajes sobre solo, espessura de 5 cm. AF_07/2019</t>
  </si>
  <si>
    <t>2.13</t>
  </si>
  <si>
    <t>Transporte com caminhão basculante de 10 m³, em via urbana pavimentada, dmt até 30 km (unidade: m3Xkm). AF_07/2020</t>
  </si>
  <si>
    <t>M3XKM</t>
  </si>
  <si>
    <t>Pavimentação Pista de rolamento</t>
  </si>
  <si>
    <t>2.14</t>
  </si>
  <si>
    <t>Carga de mistura asfáltica em caminhão basculante 10 m³ AF 07/2020</t>
  </si>
  <si>
    <t>M3</t>
  </si>
  <si>
    <t>2.15</t>
  </si>
  <si>
    <t>54.03.200</t>
  </si>
  <si>
    <t>Concreto asfáltico usinado a quente - camada de ligação (esp:5 mm)</t>
  </si>
  <si>
    <t>2.16</t>
  </si>
  <si>
    <t>54.03.240</t>
  </si>
  <si>
    <t>Imprimação betuminosa impermeabilizante</t>
  </si>
  <si>
    <t>2.17</t>
  </si>
  <si>
    <t>54.03.230</t>
  </si>
  <si>
    <t>Imprimação betuminosa ligante</t>
  </si>
  <si>
    <t>2.18</t>
  </si>
  <si>
    <t>54.03.210</t>
  </si>
  <si>
    <t>Camada de rolamento em concreto betuminoso usinado quente - CBUQ - espessura 5cm</t>
  </si>
  <si>
    <t>3.0</t>
  </si>
  <si>
    <t>Recapeamento asfáltico</t>
  </si>
  <si>
    <t>3.01</t>
  </si>
  <si>
    <t>54.01.410</t>
  </si>
  <si>
    <t>Varrição de pavimento para recapeamento</t>
  </si>
  <si>
    <t>3.02</t>
  </si>
  <si>
    <t>Concreto asfáltico usinado a quente - Blinder(esp:5mm)</t>
  </si>
  <si>
    <t>3.03</t>
  </si>
  <si>
    <t>3.04</t>
  </si>
  <si>
    <t>Camada de rolamento em concreto betuminoso usinado quente - CBUQ - espessura 3,0cm</t>
  </si>
  <si>
    <t>4.0</t>
  </si>
  <si>
    <t>Drenagem pluvial</t>
  </si>
  <si>
    <t>4.01</t>
  </si>
  <si>
    <t>4.02</t>
  </si>
  <si>
    <t>98525</t>
  </si>
  <si>
    <t>Limpeza mecanizada de camada vegetal, vegetação e pequenas árvores (diâmetro de tronco menor que 0,20 m.AF_05/2018</t>
  </si>
  <si>
    <t>4.03</t>
  </si>
  <si>
    <t>4.04</t>
  </si>
  <si>
    <t>34.02.020</t>
  </si>
  <si>
    <t>Plantio de grama batatais em placas (praças e áreas abertas)</t>
  </si>
  <si>
    <t>4.05</t>
  </si>
  <si>
    <t>07.02.020</t>
  </si>
  <si>
    <t>Escavação mecanizada de valas ou cavas com profundidade até 2 m</t>
  </si>
  <si>
    <t>4.06</t>
  </si>
  <si>
    <t>97084</t>
  </si>
  <si>
    <t>Compactação mecânica de solo para execução de radier, piso ou laje sobre solo, com compactador de solos tipo placa vibratória</t>
  </si>
  <si>
    <t>4.07</t>
  </si>
  <si>
    <t>06.11.040</t>
  </si>
  <si>
    <t>Reaterro manual apiloado sem controle de compactação</t>
  </si>
  <si>
    <t>4.08</t>
  </si>
  <si>
    <t>46.12.100</t>
  </si>
  <si>
    <t>Tubo de concreto (PA-1), DN= 800mm</t>
  </si>
  <si>
    <t>m</t>
  </si>
  <si>
    <t>4.09</t>
  </si>
  <si>
    <t>49.12.058</t>
  </si>
  <si>
    <t>Boca de leão simples tipo PMSP com grelha</t>
  </si>
  <si>
    <t>u n</t>
  </si>
  <si>
    <t>4.10</t>
  </si>
  <si>
    <t>49.06.020</t>
  </si>
  <si>
    <t>Grelha em ferro fundido para caixas e canaletas</t>
  </si>
  <si>
    <t>4.11</t>
  </si>
  <si>
    <t>4.12</t>
  </si>
  <si>
    <t>54.06.160</t>
  </si>
  <si>
    <t>Sarjeta ou sarjetão moldado no local, tipo PMSP em concreto com fck 20 MPa</t>
  </si>
  <si>
    <t>5.0</t>
  </si>
  <si>
    <t>Passeio público</t>
  </si>
  <si>
    <t>5.01</t>
  </si>
  <si>
    <t>5.02</t>
  </si>
  <si>
    <t>03.01.020</t>
  </si>
  <si>
    <t>Demolição manual de guia para execução de rampa de acessibilidade</t>
  </si>
  <si>
    <t>5.03</t>
  </si>
  <si>
    <t>05.04.060</t>
  </si>
  <si>
    <t>Transporte manual horizontal e/ou vertical de entulho até o local de despejo - ensacado</t>
  </si>
  <si>
    <t>5.04</t>
  </si>
  <si>
    <t>5.05</t>
  </si>
  <si>
    <t>93590</t>
  </si>
  <si>
    <t>Transporte com caminhão basculante de 10 m³, em via urbana pavimentada adiconal para dmt excedente a 30 km (unidade: m3Xkm). AF_07/2020</t>
  </si>
  <si>
    <t>5.06</t>
  </si>
  <si>
    <t>5.07</t>
  </si>
  <si>
    <t>5.08</t>
  </si>
  <si>
    <t>07.12.040</t>
  </si>
  <si>
    <t>Aterro mecanizado por compensação, solo de 1ª categoria em campo aberto, sem compactação</t>
  </si>
  <si>
    <t>5.09</t>
  </si>
  <si>
    <t>5.10</t>
  </si>
  <si>
    <t>96396</t>
  </si>
  <si>
    <t>Execução e compactação de base e ou subbase para pavimenação de brita graduada simples - exclusive carga e transporte. AF11/2019</t>
  </si>
  <si>
    <t>5.11</t>
  </si>
  <si>
    <t>09.01.020</t>
  </si>
  <si>
    <t xml:space="preserve">Forma em madeira comum para fundação (bordas) </t>
  </si>
  <si>
    <t>5.12</t>
  </si>
  <si>
    <t>17.01.040</t>
  </si>
  <si>
    <t>Lastro de concreto impermeabilizado</t>
  </si>
  <si>
    <t>5.13</t>
  </si>
  <si>
    <t>5.14</t>
  </si>
  <si>
    <t>11.01.130</t>
  </si>
  <si>
    <t>Concreto usinado, fck = 25 MPa</t>
  </si>
  <si>
    <t>5.15</t>
  </si>
  <si>
    <t>11.16.020</t>
  </si>
  <si>
    <t>Lançamento, espalhamento e adensamento de concreto ou massa  e/ou enchimento</t>
  </si>
  <si>
    <t>5.16</t>
  </si>
  <si>
    <t>17.03.080</t>
  </si>
  <si>
    <t>Cimentado semi-áspero</t>
  </si>
  <si>
    <t>5.17</t>
  </si>
  <si>
    <t>97114</t>
  </si>
  <si>
    <t>Execução de junta de contração para pisos de concreto. AF 04/2022</t>
  </si>
  <si>
    <t>5.18</t>
  </si>
  <si>
    <t>06.11.020</t>
  </si>
  <si>
    <t>Reaterro manual para simples regularização sem compactação</t>
  </si>
  <si>
    <t>5.19</t>
  </si>
  <si>
    <t>5.20</t>
  </si>
  <si>
    <t>30.04.030</t>
  </si>
  <si>
    <t>Piso em ladrilho hidráulico podotátil (25x25cm), assentado com argamassa mista</t>
  </si>
  <si>
    <t>5.21</t>
  </si>
  <si>
    <t>30.04.070</t>
  </si>
  <si>
    <t>Rejuntamento de piso em ladrilho hidráulico (25x25cm) com arg industrializada para rejunte, juntas de 2 mm</t>
  </si>
  <si>
    <t>Passeio publico</t>
  </si>
  <si>
    <t>6.0</t>
  </si>
  <si>
    <t xml:space="preserve">Sinalização e dispostivos viários </t>
  </si>
  <si>
    <t>6.01</t>
  </si>
  <si>
    <t>70.02.001</t>
  </si>
  <si>
    <t>Limpeza, pré marcação e pré pintura de solo</t>
  </si>
  <si>
    <t>6.02</t>
  </si>
  <si>
    <t>70.02.014</t>
  </si>
  <si>
    <t>Sinalização horizontal em massa termoplástica à quente por aspersão, de 1,5 mm, p/ faixas</t>
  </si>
  <si>
    <t>6.03</t>
  </si>
  <si>
    <t>28.06.12.99</t>
  </si>
  <si>
    <t>Suporte tubular galvanizado D=2 1/2"</t>
  </si>
  <si>
    <t>6.04</t>
  </si>
  <si>
    <t>28.06.10.99</t>
  </si>
  <si>
    <t>Suporte de madeira tratada 0,10x0,10m</t>
  </si>
  <si>
    <t>6.05</t>
  </si>
  <si>
    <t>37.05.28.99</t>
  </si>
  <si>
    <t>DER</t>
  </si>
  <si>
    <t xml:space="preserve">Colocação de placa em suporte de madeira ou metálico - solo       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</si>
  <si>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</si>
  <si>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6.06</t>
  </si>
  <si>
    <t>37.05.30.99</t>
  </si>
  <si>
    <t xml:space="preserve">Fornecimento e transporte de placa de aço GT+GT.                               </t>
  </si>
  <si>
    <t>6.07</t>
  </si>
  <si>
    <t>70.06.011</t>
  </si>
  <si>
    <t>Tacha tipo I bidirecional refletiva</t>
  </si>
  <si>
    <t>6.08</t>
  </si>
  <si>
    <t>70.01.031</t>
  </si>
  <si>
    <t>Ondulação transversal em massa asfáltica - lombada tipo "B" de vias com execução de recapeamento</t>
  </si>
  <si>
    <t>6.09</t>
  </si>
  <si>
    <t>70.01.003</t>
  </si>
  <si>
    <t>Faixa elevada para travessia de pedestres em massa asfáltica - lombofaixa de vias com execução de recapeamento</t>
  </si>
  <si>
    <t xml:space="preserve">Serviços preliminares  +  pavimentação  +  recapeamento  +  drenagem  +  sinalização  +  passeio público   </t>
  </si>
  <si>
    <t>23.13.07.02</t>
  </si>
  <si>
    <t>DER SP</t>
  </si>
  <si>
    <t>Reciclagem de pavimento com adição de 30% de brita e 4% de 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</si>
</sst>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2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0070C0"/>
      <name val="Arial"/>
      <family val="2"/>
    </font>
    <font>
      <b/>
      <i/>
      <sz val="11"/>
      <color theme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10"/>
      <color theme="8"/>
      <name val="Arial"/>
      <family val="2"/>
    </font>
    <font>
      <b/>
      <sz val="11"/>
      <name val="Arial"/>
      <family val="2"/>
    </font>
    <font>
      <sz val="11"/>
      <color theme="8"/>
      <name val="Arial"/>
      <family val="2"/>
    </font>
    <font>
      <i/>
      <sz val="11"/>
      <color theme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b/>
      <i/>
      <sz val="10"/>
      <color theme="8"/>
      <name val="Arial"/>
      <family val="2"/>
    </font>
    <font>
      <b/>
      <sz val="11"/>
      <color theme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3F9E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/>
    <xf numFmtId="0" fontId="5" fillId="3" borderId="0" xfId="2" applyFont="1" applyFill="1" applyAlignment="1">
      <alignment vertical="center" wrapText="1"/>
    </xf>
    <xf numFmtId="0" fontId="4" fillId="2" borderId="2" xfId="2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vertical="center"/>
    </xf>
    <xf numFmtId="0" fontId="7" fillId="4" borderId="3" xfId="2" applyFont="1" applyFill="1" applyBorder="1" applyAlignment="1">
      <alignment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4" fillId="2" borderId="5" xfId="2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7" fillId="4" borderId="0" xfId="2" applyFont="1" applyFill="1" applyAlignment="1">
      <alignment vertical="center"/>
    </xf>
    <xf numFmtId="0" fontId="7" fillId="4" borderId="0" xfId="2" applyFont="1" applyFill="1" applyAlignment="1">
      <alignment vertical="center" wrapText="1"/>
    </xf>
    <xf numFmtId="0" fontId="7" fillId="4" borderId="6" xfId="2" applyFont="1" applyFill="1" applyBorder="1" applyAlignment="1">
      <alignment vertical="center" wrapText="1"/>
    </xf>
    <xf numFmtId="0" fontId="7" fillId="4" borderId="0" xfId="2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9" fontId="7" fillId="4" borderId="0" xfId="1" applyFont="1" applyFill="1" applyBorder="1" applyAlignment="1">
      <alignment horizontal="left" vertical="center" wrapText="1"/>
    </xf>
    <xf numFmtId="4" fontId="2" fillId="4" borderId="6" xfId="0" applyNumberFormat="1" applyFont="1" applyFill="1" applyBorder="1" applyAlignment="1">
      <alignment horizontal="right" vertical="center"/>
    </xf>
    <xf numFmtId="0" fontId="4" fillId="2" borderId="7" xfId="2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0" fontId="4" fillId="4" borderId="1" xfId="2" applyFill="1" applyBorder="1" applyAlignment="1">
      <alignment horizontal="center" vertical="center"/>
    </xf>
    <xf numFmtId="0" fontId="8" fillId="4" borderId="1" xfId="2" applyFont="1" applyFill="1" applyBorder="1" applyAlignment="1">
      <alignment vertical="center" wrapText="1"/>
    </xf>
    <xf numFmtId="0" fontId="8" fillId="4" borderId="8" xfId="2" applyFont="1" applyFill="1" applyBorder="1" applyAlignment="1">
      <alignment vertical="center" wrapText="1"/>
    </xf>
    <xf numFmtId="4" fontId="10" fillId="2" borderId="16" xfId="0" applyNumberFormat="1" applyFont="1" applyFill="1" applyBorder="1" applyAlignment="1">
      <alignment vertical="center"/>
    </xf>
    <xf numFmtId="4" fontId="10" fillId="2" borderId="16" xfId="0" applyNumberFormat="1" applyFont="1" applyFill="1" applyBorder="1" applyAlignment="1">
      <alignment horizontal="center" vertical="center"/>
    </xf>
    <xf numFmtId="4" fontId="9" fillId="2" borderId="20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4" fontId="2" fillId="5" borderId="22" xfId="0" applyNumberFormat="1" applyFont="1" applyFill="1" applyBorder="1" applyAlignment="1">
      <alignment horizontal="right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4" fontId="12" fillId="2" borderId="24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vertical="center"/>
    </xf>
    <xf numFmtId="4" fontId="2" fillId="2" borderId="24" xfId="0" applyNumberFormat="1" applyFont="1" applyFill="1" applyBorder="1" applyAlignment="1">
      <alignment horizontal="right" vertical="center"/>
    </xf>
    <xf numFmtId="4" fontId="2" fillId="2" borderId="25" xfId="0" applyNumberFormat="1" applyFont="1" applyFill="1" applyBorder="1" applyAlignment="1">
      <alignment horizontal="right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4" fontId="2" fillId="2" borderId="27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right" vertical="center"/>
    </xf>
    <xf numFmtId="4" fontId="2" fillId="2" borderId="28" xfId="0" applyNumberFormat="1" applyFont="1" applyFill="1" applyBorder="1" applyAlignment="1">
      <alignment horizontal="right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right" vertical="center"/>
    </xf>
    <xf numFmtId="4" fontId="2" fillId="2" borderId="31" xfId="0" applyNumberFormat="1" applyFont="1" applyFill="1" applyBorder="1" applyAlignment="1">
      <alignment horizontal="right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" fontId="2" fillId="2" borderId="22" xfId="0" applyNumberFormat="1" applyFont="1" applyFill="1" applyBorder="1" applyAlignment="1">
      <alignment horizontal="right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/>
    </xf>
    <xf numFmtId="4" fontId="1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right" vertical="center"/>
    </xf>
    <xf numFmtId="4" fontId="10" fillId="2" borderId="33" xfId="0" applyNumberFormat="1" applyFont="1" applyFill="1" applyBorder="1" applyAlignment="1">
      <alignment horizontal="right" vertical="center"/>
    </xf>
    <xf numFmtId="4" fontId="10" fillId="2" borderId="22" xfId="0" applyNumberFormat="1" applyFont="1" applyFill="1" applyBorder="1" applyAlignment="1">
      <alignment horizontal="right" vertical="center"/>
    </xf>
    <xf numFmtId="0" fontId="14" fillId="5" borderId="2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4" fontId="16" fillId="5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/>
    </xf>
    <xf numFmtId="4" fontId="17" fillId="5" borderId="0" xfId="0" applyNumberFormat="1" applyFont="1" applyFill="1" applyAlignment="1">
      <alignment vertical="center"/>
    </xf>
    <xf numFmtId="4" fontId="17" fillId="5" borderId="0" xfId="0" applyNumberFormat="1" applyFont="1" applyFill="1" applyAlignment="1">
      <alignment horizontal="right" vertical="center"/>
    </xf>
    <xf numFmtId="4" fontId="17" fillId="5" borderId="22" xfId="0" applyNumberFormat="1" applyFont="1" applyFill="1" applyBorder="1" applyAlignment="1">
      <alignment horizontal="right" vertical="center"/>
    </xf>
    <xf numFmtId="49" fontId="18" fillId="6" borderId="34" xfId="0" applyNumberFormat="1" applyFont="1" applyFill="1" applyBorder="1" applyAlignment="1">
      <alignment horizontal="center" vertical="center"/>
    </xf>
    <xf numFmtId="49" fontId="18" fillId="6" borderId="35" xfId="0" applyNumberFormat="1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vertical="center"/>
    </xf>
    <xf numFmtId="4" fontId="20" fillId="6" borderId="35" xfId="0" applyNumberFormat="1" applyFont="1" applyFill="1" applyBorder="1" applyAlignment="1">
      <alignment vertical="center"/>
    </xf>
    <xf numFmtId="4" fontId="21" fillId="6" borderId="35" xfId="0" applyNumberFormat="1" applyFont="1" applyFill="1" applyBorder="1" applyAlignment="1">
      <alignment vertical="center"/>
    </xf>
    <xf numFmtId="0" fontId="21" fillId="6" borderId="35" xfId="0" applyFont="1" applyFill="1" applyBorder="1" applyAlignment="1">
      <alignment vertical="center"/>
    </xf>
    <xf numFmtId="0" fontId="21" fillId="6" borderId="35" xfId="0" applyFont="1" applyFill="1" applyBorder="1" applyAlignment="1">
      <alignment horizontal="center" vertical="center"/>
    </xf>
    <xf numFmtId="4" fontId="21" fillId="6" borderId="35" xfId="0" applyNumberFormat="1" applyFont="1" applyFill="1" applyBorder="1" applyAlignment="1">
      <alignment horizontal="center" vertical="center"/>
    </xf>
    <xf numFmtId="4" fontId="21" fillId="6" borderId="35" xfId="0" applyNumberFormat="1" applyFont="1" applyFill="1" applyBorder="1" applyAlignment="1">
      <alignment horizontal="right" vertical="center"/>
    </xf>
    <xf numFmtId="4" fontId="2" fillId="6" borderId="36" xfId="0" applyNumberFormat="1" applyFont="1" applyFill="1" applyBorder="1" applyAlignment="1">
      <alignment horizontal="right" vertical="center"/>
    </xf>
    <xf numFmtId="49" fontId="22" fillId="2" borderId="23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vertical="center" wrapText="1"/>
    </xf>
    <xf numFmtId="4" fontId="23" fillId="2" borderId="24" xfId="0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vertical="center"/>
    </xf>
    <xf numFmtId="4" fontId="23" fillId="2" borderId="27" xfId="0" applyNumberFormat="1" applyFont="1" applyFill="1" applyBorder="1" applyAlignment="1">
      <alignment vertical="center"/>
    </xf>
    <xf numFmtId="0" fontId="23" fillId="2" borderId="27" xfId="0" applyFont="1" applyFill="1" applyBorder="1" applyAlignment="1">
      <alignment horizontal="center" vertical="center"/>
    </xf>
    <xf numFmtId="4" fontId="23" fillId="2" borderId="27" xfId="0" applyNumberFormat="1" applyFont="1" applyFill="1" applyBorder="1" applyAlignment="1">
      <alignment horizontal="right" vertical="center"/>
    </xf>
    <xf numFmtId="0" fontId="23" fillId="2" borderId="27" xfId="0" applyFont="1" applyFill="1" applyBorder="1" applyAlignment="1">
      <alignment vertical="center" wrapText="1"/>
    </xf>
    <xf numFmtId="49" fontId="22" fillId="2" borderId="29" xfId="0" applyNumberFormat="1" applyFont="1" applyFill="1" applyBorder="1" applyAlignment="1">
      <alignment horizontal="center" vertical="center"/>
    </xf>
    <xf numFmtId="49" fontId="22" fillId="2" borderId="30" xfId="0" applyNumberFormat="1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vertical="center" wrapText="1"/>
    </xf>
    <xf numFmtId="4" fontId="23" fillId="2" borderId="30" xfId="0" applyNumberFormat="1" applyFont="1" applyFill="1" applyBorder="1" applyAlignment="1">
      <alignment vertical="center"/>
    </xf>
    <xf numFmtId="0" fontId="23" fillId="2" borderId="30" xfId="0" applyFont="1" applyFill="1" applyBorder="1" applyAlignment="1">
      <alignment vertical="center"/>
    </xf>
    <xf numFmtId="0" fontId="23" fillId="2" borderId="30" xfId="0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vertical="center"/>
    </xf>
    <xf numFmtId="4" fontId="20" fillId="2" borderId="38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4" fontId="24" fillId="2" borderId="38" xfId="0" applyNumberFormat="1" applyFont="1" applyFill="1" applyBorder="1" applyAlignment="1">
      <alignment vertical="center"/>
    </xf>
    <xf numFmtId="4" fontId="2" fillId="2" borderId="38" xfId="0" applyNumberFormat="1" applyFont="1" applyFill="1" applyBorder="1" applyAlignment="1">
      <alignment horizontal="right" vertical="center"/>
    </xf>
    <xf numFmtId="4" fontId="2" fillId="2" borderId="38" xfId="0" applyNumberFormat="1" applyFont="1" applyFill="1" applyBorder="1" applyAlignment="1">
      <alignment vertical="center"/>
    </xf>
    <xf numFmtId="4" fontId="2" fillId="2" borderId="39" xfId="0" applyNumberFormat="1" applyFont="1" applyFill="1" applyBorder="1" applyAlignment="1">
      <alignment horizontal="right" vertical="center"/>
    </xf>
    <xf numFmtId="0" fontId="22" fillId="2" borderId="2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textRotation="90"/>
    </xf>
    <xf numFmtId="0" fontId="22" fillId="2" borderId="29" xfId="0" applyFont="1" applyFill="1" applyBorder="1" applyAlignment="1">
      <alignment horizontal="center" vertical="center"/>
    </xf>
    <xf numFmtId="49" fontId="18" fillId="2" borderId="37" xfId="0" applyNumberFormat="1" applyFont="1" applyFill="1" applyBorder="1" applyAlignment="1">
      <alignment horizontal="center" vertical="center"/>
    </xf>
    <xf numFmtId="49" fontId="18" fillId="2" borderId="38" xfId="0" applyNumberFormat="1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vertical="center"/>
    </xf>
    <xf numFmtId="4" fontId="21" fillId="2" borderId="38" xfId="0" applyNumberFormat="1" applyFont="1" applyFill="1" applyBorder="1" applyAlignment="1">
      <alignment vertical="center"/>
    </xf>
    <xf numFmtId="0" fontId="21" fillId="2" borderId="38" xfId="0" applyFont="1" applyFill="1" applyBorder="1" applyAlignment="1">
      <alignment horizontal="center" vertical="center"/>
    </xf>
    <xf numFmtId="4" fontId="21" fillId="2" borderId="38" xfId="0" applyNumberFormat="1" applyFont="1" applyFill="1" applyBorder="1" applyAlignment="1">
      <alignment horizontal="center" vertical="center"/>
    </xf>
    <xf numFmtId="4" fontId="21" fillId="2" borderId="38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textRotation="90"/>
    </xf>
    <xf numFmtId="0" fontId="22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vertical="center"/>
    </xf>
    <xf numFmtId="49" fontId="22" fillId="2" borderId="27" xfId="0" applyNumberFormat="1" applyFont="1" applyFill="1" applyBorder="1" applyAlignment="1">
      <alignment horizontal="center" vertical="center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right" vertical="center"/>
    </xf>
    <xf numFmtId="49" fontId="25" fillId="2" borderId="32" xfId="0" applyNumberFormat="1" applyFont="1" applyFill="1" applyBorder="1" applyAlignment="1">
      <alignment horizontal="center" vertical="center"/>
    </xf>
    <xf numFmtId="49" fontId="25" fillId="2" borderId="17" xfId="0" applyNumberFormat="1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" fontId="2" fillId="0" borderId="27" xfId="0" applyNumberFormat="1" applyFont="1" applyBorder="1" applyAlignment="1">
      <alignment vertical="center"/>
    </xf>
    <xf numFmtId="0" fontId="20" fillId="2" borderId="0" xfId="0" applyFont="1" applyFill="1" applyAlignment="1">
      <alignment vertical="center"/>
    </xf>
    <xf numFmtId="4" fontId="20" fillId="2" borderId="0" xfId="0" applyNumberFormat="1" applyFont="1" applyFill="1" applyAlignment="1">
      <alignment vertical="center"/>
    </xf>
    <xf numFmtId="49" fontId="9" fillId="2" borderId="17" xfId="0" applyNumberFormat="1" applyFont="1" applyFill="1" applyBorder="1" applyAlignment="1">
      <alignment horizontal="center" vertical="center"/>
    </xf>
    <xf numFmtId="4" fontId="26" fillId="2" borderId="18" xfId="0" applyNumberFormat="1" applyFont="1" applyFill="1" applyBorder="1" applyAlignment="1">
      <alignment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7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vertical="center"/>
    </xf>
    <xf numFmtId="0" fontId="29" fillId="2" borderId="18" xfId="0" applyFont="1" applyFill="1" applyBorder="1" applyAlignment="1">
      <alignment vertical="center"/>
    </xf>
    <xf numFmtId="4" fontId="2" fillId="2" borderId="0" xfId="0" applyNumberFormat="1" applyFont="1" applyFill="1" applyAlignment="1">
      <alignment horizontal="center" vertical="center"/>
    </xf>
    <xf numFmtId="4" fontId="2" fillId="2" borderId="27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49" fontId="31" fillId="3" borderId="40" xfId="0" applyNumberFormat="1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vertical="center"/>
    </xf>
    <xf numFmtId="4" fontId="33" fillId="3" borderId="41" xfId="0" applyNumberFormat="1" applyFont="1" applyFill="1" applyBorder="1" applyAlignment="1">
      <alignment vertical="center"/>
    </xf>
    <xf numFmtId="0" fontId="33" fillId="3" borderId="41" xfId="0" applyFont="1" applyFill="1" applyBorder="1" applyAlignment="1">
      <alignment vertical="center"/>
    </xf>
    <xf numFmtId="0" fontId="33" fillId="3" borderId="41" xfId="0" applyFont="1" applyFill="1" applyBorder="1" applyAlignment="1">
      <alignment horizontal="center" vertical="center"/>
    </xf>
    <xf numFmtId="4" fontId="33" fillId="3" borderId="41" xfId="0" applyNumberFormat="1" applyFont="1" applyFill="1" applyBorder="1" applyAlignment="1">
      <alignment horizontal="right" vertical="center"/>
    </xf>
    <xf numFmtId="49" fontId="31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4" fontId="33" fillId="2" borderId="0" xfId="0" applyNumberFormat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4" fontId="33" fillId="2" borderId="0" xfId="0" applyNumberFormat="1" applyFont="1" applyFill="1" applyAlignment="1">
      <alignment horizontal="right" vertical="center"/>
    </xf>
    <xf numFmtId="4" fontId="34" fillId="2" borderId="24" xfId="0" applyNumberFormat="1" applyFont="1" applyFill="1" applyBorder="1" applyAlignment="1">
      <alignment vertical="center"/>
    </xf>
    <xf numFmtId="4" fontId="34" fillId="2" borderId="24" xfId="0" applyNumberFormat="1" applyFont="1" applyFill="1" applyBorder="1" applyAlignment="1">
      <alignment horizontal="right" vertical="center"/>
    </xf>
    <xf numFmtId="4" fontId="34" fillId="2" borderId="27" xfId="0" applyNumberFormat="1" applyFont="1" applyFill="1" applyBorder="1" applyAlignment="1">
      <alignment vertical="center"/>
    </xf>
    <xf numFmtId="4" fontId="34" fillId="2" borderId="27" xfId="0" applyNumberFormat="1" applyFont="1" applyFill="1" applyBorder="1" applyAlignment="1">
      <alignment horizontal="right" vertical="center"/>
    </xf>
    <xf numFmtId="4" fontId="34" fillId="2" borderId="30" xfId="0" applyNumberFormat="1" applyFont="1" applyFill="1" applyBorder="1" applyAlignment="1">
      <alignment vertical="center"/>
    </xf>
    <xf numFmtId="4" fontId="34" fillId="2" borderId="30" xfId="0" applyNumberFormat="1" applyFont="1" applyFill="1" applyBorder="1" applyAlignment="1">
      <alignment horizontal="right" vertical="center"/>
    </xf>
    <xf numFmtId="4" fontId="35" fillId="0" borderId="27" xfId="0" applyNumberFormat="1" applyFont="1" applyBorder="1" applyAlignment="1">
      <alignment vertical="center"/>
    </xf>
    <xf numFmtId="4" fontId="34" fillId="0" borderId="27" xfId="0" applyNumberFormat="1" applyFont="1" applyBorder="1" applyAlignment="1">
      <alignment vertical="center"/>
    </xf>
    <xf numFmtId="4" fontId="34" fillId="0" borderId="27" xfId="0" applyNumberFormat="1" applyFont="1" applyBorder="1" applyAlignment="1">
      <alignment horizontal="right" vertical="center"/>
    </xf>
    <xf numFmtId="0" fontId="34" fillId="2" borderId="0" xfId="0" applyFont="1" applyFill="1" applyAlignment="1">
      <alignment vertical="center"/>
    </xf>
    <xf numFmtId="4" fontId="34" fillId="2" borderId="0" xfId="0" applyNumberFormat="1" applyFont="1" applyFill="1" applyAlignment="1">
      <alignment horizontal="right" vertical="center"/>
    </xf>
    <xf numFmtId="0" fontId="36" fillId="2" borderId="18" xfId="0" applyFont="1" applyFill="1" applyBorder="1" applyAlignment="1">
      <alignment vertical="center"/>
    </xf>
    <xf numFmtId="4" fontId="36" fillId="2" borderId="18" xfId="0" applyNumberFormat="1" applyFont="1" applyFill="1" applyBorder="1" applyAlignment="1">
      <alignment horizontal="right" vertical="center"/>
    </xf>
    <xf numFmtId="4" fontId="34" fillId="0" borderId="30" xfId="0" applyNumberFormat="1" applyFont="1" applyBorder="1" applyAlignment="1">
      <alignment vertical="center"/>
    </xf>
    <xf numFmtId="4" fontId="34" fillId="0" borderId="30" xfId="0" applyNumberFormat="1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4" fontId="32" fillId="3" borderId="41" xfId="0" applyNumberFormat="1" applyFont="1" applyFill="1" applyBorder="1" applyAlignment="1">
      <alignment horizontal="right" vertical="center"/>
    </xf>
    <xf numFmtId="4" fontId="32" fillId="3" borderId="42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center" vertical="center"/>
    </xf>
    <xf numFmtId="0" fontId="8" fillId="4" borderId="0" xfId="2" applyFont="1" applyFill="1" applyAlignment="1">
      <alignment horizontal="left" vertical="center" wrapText="1"/>
    </xf>
    <xf numFmtId="0" fontId="7" fillId="4" borderId="0" xfId="2" applyFont="1" applyFill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4" fontId="10" fillId="2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82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</xdr:row>
          <xdr:rowOff>66675</xdr:rowOff>
        </xdr:from>
        <xdr:to>
          <xdr:col>2</xdr:col>
          <xdr:colOff>571500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_2023/Francisco/Projetos%20e%20or&#231;amentos/Av%20Eduardo%20Tiago/Estudo%205/Estudo%20%20(Av%20Eduardo%20Tiago)%20novembro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_2023/Francisco/Projetos%20e%20or&#231;amentos/Av%20Eduardo%20Tiago/Estudo%207/Estudo%20%20(Av%20Eduardo%20Tiago)%20janeir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 de cálculo rev0"/>
      <sheetName val="Orçamento rev0 (2)"/>
      <sheetName val="Resumo"/>
      <sheetName val="Cronograma"/>
      <sheetName val="Capa"/>
      <sheetName val="Planilha4"/>
      <sheetName val="Planilha2"/>
      <sheetName val="Planilha2 (2)"/>
      <sheetName val="Planilha3"/>
      <sheetName val="Planilha1"/>
      <sheetName val="Planilha6"/>
      <sheetName val="Planilha7"/>
    </sheetNames>
    <sheetDataSet>
      <sheetData sheetId="0">
        <row r="9">
          <cell r="M9">
            <v>3.2</v>
          </cell>
        </row>
        <row r="13">
          <cell r="M13">
            <v>4</v>
          </cell>
        </row>
        <row r="18">
          <cell r="M18">
            <v>6</v>
          </cell>
        </row>
        <row r="40">
          <cell r="M40">
            <v>161.840576</v>
          </cell>
        </row>
        <row r="54">
          <cell r="M54">
            <v>2474.3344000000002</v>
          </cell>
        </row>
        <row r="67">
          <cell r="M67">
            <v>1213.8043200000002</v>
          </cell>
        </row>
        <row r="81">
          <cell r="M81">
            <v>4046.0144</v>
          </cell>
        </row>
        <row r="94">
          <cell r="M94">
            <v>1292.38832</v>
          </cell>
        </row>
        <row r="107">
          <cell r="M107">
            <v>4046.0144</v>
          </cell>
        </row>
        <row r="148">
          <cell r="M148">
            <v>7.48</v>
          </cell>
        </row>
        <row r="162">
          <cell r="K162">
            <v>123.42</v>
          </cell>
        </row>
        <row r="163">
          <cell r="M163">
            <v>575.2621650000001</v>
          </cell>
        </row>
        <row r="180">
          <cell r="M180">
            <v>575.2621650000001</v>
          </cell>
        </row>
        <row r="195">
          <cell r="M195">
            <v>575.2621650000001</v>
          </cell>
        </row>
        <row r="211">
          <cell r="M211">
            <v>5752.621650000001</v>
          </cell>
        </row>
        <row r="230">
          <cell r="M230">
            <v>176.03725500000002</v>
          </cell>
        </row>
        <row r="246">
          <cell r="M246">
            <v>19.1754055</v>
          </cell>
        </row>
        <row r="262">
          <cell r="M262">
            <v>3835.0811000000003</v>
          </cell>
        </row>
        <row r="278">
          <cell r="M278">
            <v>3835.0811000000003</v>
          </cell>
        </row>
        <row r="294">
          <cell r="M294">
            <v>176.03725500000002</v>
          </cell>
        </row>
        <row r="311">
          <cell r="M311">
            <v>8774.1500000000015</v>
          </cell>
        </row>
        <row r="319">
          <cell r="M319">
            <v>43.870750000000001</v>
          </cell>
        </row>
        <row r="328">
          <cell r="M328">
            <v>8774.1500000000015</v>
          </cell>
        </row>
        <row r="340">
          <cell r="K340">
            <v>263.22450000000003</v>
          </cell>
        </row>
        <row r="344">
          <cell r="M344">
            <v>542.82999999999993</v>
          </cell>
        </row>
        <row r="368">
          <cell r="M368">
            <v>1750</v>
          </cell>
        </row>
        <row r="374">
          <cell r="M374">
            <v>1750</v>
          </cell>
        </row>
        <row r="380">
          <cell r="M380">
            <v>625.60599999999999</v>
          </cell>
        </row>
        <row r="392">
          <cell r="M392">
            <v>2292.8300000000004</v>
          </cell>
        </row>
        <row r="405">
          <cell r="M405">
            <v>137.23568</v>
          </cell>
        </row>
        <row r="413">
          <cell r="M413">
            <v>90</v>
          </cell>
        </row>
        <row r="417">
          <cell r="M417">
            <v>1</v>
          </cell>
        </row>
        <row r="421">
          <cell r="M421">
            <v>2.1159999999999997</v>
          </cell>
        </row>
        <row r="428">
          <cell r="M428">
            <v>23.759999999999998</v>
          </cell>
        </row>
        <row r="434">
          <cell r="M434">
            <v>28.261439999999993</v>
          </cell>
        </row>
        <row r="445">
          <cell r="M445">
            <v>1178</v>
          </cell>
        </row>
        <row r="455">
          <cell r="M455">
            <v>0.33749999999999997</v>
          </cell>
        </row>
        <row r="461">
          <cell r="M461">
            <v>0.33749999999999997</v>
          </cell>
        </row>
        <row r="466">
          <cell r="M466">
            <v>122.51200000000001</v>
          </cell>
        </row>
        <row r="470">
          <cell r="M470">
            <v>4123</v>
          </cell>
        </row>
        <row r="483">
          <cell r="M483">
            <v>671.46</v>
          </cell>
        </row>
        <row r="489">
          <cell r="M489">
            <v>3062.8</v>
          </cell>
        </row>
        <row r="494">
          <cell r="M494">
            <v>1253.4000000000001</v>
          </cell>
        </row>
        <row r="503">
          <cell r="M503">
            <v>3062.8</v>
          </cell>
        </row>
        <row r="511">
          <cell r="M511">
            <v>58.900000000000006</v>
          </cell>
        </row>
        <row r="519">
          <cell r="M519">
            <v>37.696000000000005</v>
          </cell>
        </row>
        <row r="528">
          <cell r="M528">
            <v>23.56</v>
          </cell>
        </row>
        <row r="534">
          <cell r="M534">
            <v>96.800000000000011</v>
          </cell>
        </row>
        <row r="539">
          <cell r="M539">
            <v>47.12</v>
          </cell>
        </row>
        <row r="548">
          <cell r="M548">
            <v>47.12</v>
          </cell>
        </row>
        <row r="564">
          <cell r="M564">
            <v>1184.75</v>
          </cell>
        </row>
        <row r="566">
          <cell r="M566">
            <v>589</v>
          </cell>
        </row>
        <row r="579">
          <cell r="M579">
            <v>673.44</v>
          </cell>
        </row>
        <row r="587">
          <cell r="M587">
            <v>1623.6000000000001</v>
          </cell>
        </row>
        <row r="596">
          <cell r="M596">
            <v>29.543750000000003</v>
          </cell>
        </row>
        <row r="598">
          <cell r="M598">
            <v>29.543750000000003</v>
          </cell>
        </row>
        <row r="609">
          <cell r="M609">
            <v>576.05000000000007</v>
          </cell>
        </row>
        <row r="633">
          <cell r="M633">
            <v>576.05000000000007</v>
          </cell>
        </row>
        <row r="657">
          <cell r="M657">
            <v>36</v>
          </cell>
        </row>
        <row r="665">
          <cell r="M665"/>
        </row>
        <row r="678">
          <cell r="M678">
            <v>8.1</v>
          </cell>
        </row>
        <row r="695">
          <cell r="M695">
            <v>8.1</v>
          </cell>
        </row>
        <row r="711">
          <cell r="M711">
            <v>384</v>
          </cell>
        </row>
        <row r="722">
          <cell r="M722">
            <v>25.2</v>
          </cell>
        </row>
        <row r="732">
          <cell r="M732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 de cálculo rev0"/>
      <sheetName val="Orçamento rev0 (2)"/>
      <sheetName val="Resumo"/>
      <sheetName val="Cronograma"/>
      <sheetName val="Planilha2"/>
      <sheetName val="Planilha3"/>
    </sheetNames>
    <sheetDataSet>
      <sheetData sheetId="0">
        <row r="134">
          <cell r="M134">
            <v>16.6236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P303"/>
  <sheetViews>
    <sheetView tabSelected="1" topLeftCell="A25" zoomScale="85" zoomScaleNormal="85" workbookViewId="0">
      <selection activeCell="E28" sqref="E28"/>
    </sheetView>
  </sheetViews>
  <sheetFormatPr defaultRowHeight="14.25" x14ac:dyDescent="0.2"/>
  <cols>
    <col min="1" max="1" width="1" style="1" customWidth="1"/>
    <col min="2" max="2" width="5.5703125" style="2" bestFit="1" customWidth="1"/>
    <col min="3" max="3" width="9.28515625" style="3" bestFit="1" customWidth="1"/>
    <col min="4" max="4" width="7.28515625" style="3" customWidth="1"/>
    <col min="5" max="5" width="66.28515625" style="2" customWidth="1"/>
    <col min="6" max="6" width="13.140625" style="4" hidden="1" customWidth="1"/>
    <col min="7" max="7" width="8.5703125" style="4" hidden="1" customWidth="1"/>
    <col min="8" max="8" width="14.42578125" style="4" hidden="1" customWidth="1"/>
    <col min="9" max="9" width="9.28515625" style="4" hidden="1" customWidth="1"/>
    <col min="10" max="10" width="14.42578125" style="4" hidden="1" customWidth="1"/>
    <col min="11" max="11" width="36.42578125" style="2" hidden="1" customWidth="1"/>
    <col min="12" max="12" width="7.42578125" style="5" customWidth="1"/>
    <col min="13" max="13" width="11.5703125" style="4" bestFit="1" customWidth="1"/>
    <col min="14" max="14" width="11.7109375" style="4" bestFit="1" customWidth="1"/>
    <col min="15" max="15" width="9.28515625" style="6" bestFit="1" customWidth="1"/>
    <col min="16" max="16" width="10.42578125" style="4" bestFit="1" customWidth="1"/>
    <col min="17" max="17" width="11.7109375" style="4" bestFit="1" customWidth="1"/>
    <col min="18" max="19" width="10.42578125" style="4" customWidth="1"/>
    <col min="20" max="20" width="15.140625" style="6" customWidth="1"/>
    <col min="21" max="21" width="10.28515625" style="4" bestFit="1" customWidth="1"/>
    <col min="22" max="22" width="12.42578125" style="7" bestFit="1" customWidth="1"/>
    <col min="23" max="23" width="13.42578125" style="7" customWidth="1"/>
    <col min="24" max="24" width="12" style="7" bestFit="1" customWidth="1"/>
    <col min="25" max="25" width="10.42578125" style="7" bestFit="1" customWidth="1"/>
    <col min="26" max="33" width="9.140625" style="1"/>
    <col min="34" max="34" width="11.5703125" style="1" bestFit="1" customWidth="1"/>
    <col min="35" max="16384" width="9.140625" style="1"/>
  </cols>
  <sheetData>
    <row r="1" spans="1:28" ht="3" customHeight="1" x14ac:dyDescent="0.2"/>
    <row r="2" spans="1:28" ht="26.25" x14ac:dyDescent="0.2">
      <c r="B2" s="8"/>
      <c r="C2" s="240" t="s">
        <v>0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8" ht="15.75" customHeight="1" x14ac:dyDescent="0.2">
      <c r="B3" s="9"/>
      <c r="C3" s="10"/>
      <c r="D3" s="11" t="s">
        <v>1</v>
      </c>
      <c r="E3" s="11"/>
      <c r="F3" s="11"/>
      <c r="G3" s="11"/>
      <c r="H3" s="11"/>
      <c r="I3" s="11"/>
      <c r="J3" s="11"/>
      <c r="K3" s="11"/>
      <c r="L3" s="12"/>
      <c r="M3" s="13"/>
      <c r="N3" s="13"/>
      <c r="O3" s="11"/>
      <c r="P3" s="14"/>
      <c r="Q3" s="14"/>
      <c r="R3" s="11" t="s">
        <v>2</v>
      </c>
      <c r="S3" s="14"/>
      <c r="T3" s="15"/>
      <c r="U3" s="2"/>
    </row>
    <row r="4" spans="1:28" ht="15.75" customHeight="1" x14ac:dyDescent="0.2">
      <c r="B4" s="16"/>
      <c r="C4" s="17"/>
      <c r="D4" s="241" t="s">
        <v>3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18" t="s">
        <v>4</v>
      </c>
      <c r="S4" s="19"/>
      <c r="T4" s="20"/>
      <c r="U4" s="2"/>
    </row>
    <row r="5" spans="1:28" ht="15.75" customHeight="1" x14ac:dyDescent="0.2">
      <c r="B5" s="16"/>
      <c r="C5" s="17"/>
      <c r="D5" s="18" t="s">
        <v>5</v>
      </c>
      <c r="E5" s="18"/>
      <c r="F5" s="18"/>
      <c r="G5" s="18"/>
      <c r="H5" s="18"/>
      <c r="I5" s="18"/>
      <c r="J5" s="18"/>
      <c r="K5" s="21"/>
      <c r="L5" s="22"/>
      <c r="M5" s="23"/>
      <c r="N5" s="23"/>
      <c r="O5" s="18"/>
      <c r="P5" s="19"/>
      <c r="Q5" s="19"/>
      <c r="R5" s="18" t="s">
        <v>6</v>
      </c>
      <c r="S5" s="19"/>
      <c r="T5" s="20"/>
      <c r="U5" s="2"/>
    </row>
    <row r="6" spans="1:28" ht="15.75" x14ac:dyDescent="0.2">
      <c r="B6" s="16"/>
      <c r="C6" s="17"/>
      <c r="D6" s="242" t="s">
        <v>7</v>
      </c>
      <c r="E6" s="242"/>
      <c r="F6" s="242"/>
      <c r="G6" s="242"/>
      <c r="H6" s="242"/>
      <c r="I6" s="242"/>
      <c r="J6" s="242"/>
      <c r="K6" s="21"/>
      <c r="L6" s="22"/>
      <c r="M6" s="23"/>
      <c r="N6" s="23"/>
      <c r="O6" s="18"/>
      <c r="P6" s="19"/>
      <c r="Q6" s="19"/>
      <c r="R6" s="19" t="s">
        <v>8</v>
      </c>
      <c r="S6" s="24">
        <v>0.2</v>
      </c>
      <c r="T6" s="25"/>
      <c r="U6" s="2"/>
    </row>
    <row r="7" spans="1:28" ht="15.75" customHeight="1" x14ac:dyDescent="0.2">
      <c r="B7" s="26"/>
      <c r="C7" s="27"/>
      <c r="D7" s="243" t="s">
        <v>9</v>
      </c>
      <c r="E7" s="243"/>
      <c r="F7" s="243"/>
      <c r="G7" s="243"/>
      <c r="H7" s="243"/>
      <c r="I7" s="28"/>
      <c r="J7" s="28"/>
      <c r="K7" s="28"/>
      <c r="L7" s="29"/>
      <c r="M7" s="30"/>
      <c r="N7" s="30"/>
      <c r="O7" s="31"/>
      <c r="P7" s="31"/>
      <c r="Q7" s="31"/>
      <c r="R7" s="32"/>
      <c r="S7" s="32"/>
      <c r="T7" s="33"/>
      <c r="U7" s="2"/>
    </row>
    <row r="8" spans="1:28" ht="5.0999999999999996" customHeight="1" thickBot="1" x14ac:dyDescent="0.25"/>
    <row r="9" spans="1:28" ht="15" customHeight="1" thickTop="1" x14ac:dyDescent="0.2">
      <c r="B9" s="224" t="s">
        <v>10</v>
      </c>
      <c r="C9" s="226" t="s">
        <v>11</v>
      </c>
      <c r="D9" s="226" t="s">
        <v>12</v>
      </c>
      <c r="E9" s="228" t="s">
        <v>13</v>
      </c>
      <c r="F9" s="229"/>
      <c r="G9" s="229"/>
      <c r="H9" s="229"/>
      <c r="I9" s="229"/>
      <c r="J9" s="229"/>
      <c r="K9" s="230"/>
      <c r="L9" s="234" t="s">
        <v>14</v>
      </c>
      <c r="M9" s="236" t="s">
        <v>15</v>
      </c>
      <c r="N9" s="236" t="s">
        <v>16</v>
      </c>
      <c r="O9" s="236"/>
      <c r="P9" s="236"/>
      <c r="Q9" s="236" t="s">
        <v>17</v>
      </c>
      <c r="R9" s="236"/>
      <c r="S9" s="236"/>
      <c r="T9" s="237"/>
    </row>
    <row r="10" spans="1:28" ht="15" customHeight="1" x14ac:dyDescent="0.2">
      <c r="B10" s="225"/>
      <c r="C10" s="227"/>
      <c r="D10" s="227"/>
      <c r="E10" s="231"/>
      <c r="F10" s="232"/>
      <c r="G10" s="232"/>
      <c r="H10" s="232"/>
      <c r="I10" s="232"/>
      <c r="J10" s="232"/>
      <c r="K10" s="233"/>
      <c r="L10" s="235"/>
      <c r="M10" s="244"/>
      <c r="N10" s="34" t="s">
        <v>18</v>
      </c>
      <c r="O10" s="35" t="s">
        <v>19</v>
      </c>
      <c r="P10" s="34" t="s">
        <v>20</v>
      </c>
      <c r="Q10" s="34" t="s">
        <v>18</v>
      </c>
      <c r="R10" s="35" t="s">
        <v>19</v>
      </c>
      <c r="S10" s="34" t="s">
        <v>8</v>
      </c>
      <c r="T10" s="36" t="s">
        <v>21</v>
      </c>
    </row>
    <row r="11" spans="1:28" ht="15.75" x14ac:dyDescent="0.2">
      <c r="B11" s="37" t="s">
        <v>22</v>
      </c>
      <c r="C11" s="38"/>
      <c r="D11" s="38"/>
      <c r="E11" s="39" t="s">
        <v>23</v>
      </c>
      <c r="F11" s="40"/>
      <c r="G11" s="40"/>
      <c r="H11" s="40"/>
      <c r="I11" s="40"/>
      <c r="J11" s="40"/>
      <c r="K11" s="41"/>
      <c r="L11" s="42"/>
      <c r="M11" s="43"/>
      <c r="N11" s="43"/>
      <c r="O11" s="44"/>
      <c r="P11" s="43"/>
      <c r="Q11" s="43"/>
      <c r="R11" s="43"/>
      <c r="S11" s="43"/>
      <c r="T11" s="45"/>
    </row>
    <row r="12" spans="1:28" ht="30" customHeight="1" x14ac:dyDescent="0.2">
      <c r="B12" s="46" t="s">
        <v>24</v>
      </c>
      <c r="C12" s="47">
        <v>103689</v>
      </c>
      <c r="D12" s="48" t="s">
        <v>25</v>
      </c>
      <c r="E12" s="49" t="s">
        <v>26</v>
      </c>
      <c r="F12" s="50"/>
      <c r="G12" s="50"/>
      <c r="H12" s="50"/>
      <c r="I12" s="50"/>
      <c r="J12" s="50"/>
      <c r="K12" s="51"/>
      <c r="L12" s="52" t="s">
        <v>27</v>
      </c>
      <c r="M12" s="53">
        <f>'[1]Memorial de cálculo rev0'!M9</f>
        <v>3.2</v>
      </c>
      <c r="N12" s="209">
        <v>0</v>
      </c>
      <c r="O12" s="210">
        <v>0</v>
      </c>
      <c r="P12" s="53">
        <f t="shared" ref="P12:P17" si="0">N12+O12</f>
        <v>0</v>
      </c>
      <c r="Q12" s="53">
        <f t="shared" ref="Q12:Q17" si="1">M12*N12</f>
        <v>0</v>
      </c>
      <c r="R12" s="53">
        <f>O12*M12</f>
        <v>0</v>
      </c>
      <c r="S12" s="53">
        <f>(Q12+R12)*S6</f>
        <v>0</v>
      </c>
      <c r="T12" s="55">
        <f t="shared" ref="T12:T17" si="2">Q12+R12+S12</f>
        <v>0</v>
      </c>
    </row>
    <row r="13" spans="1:28" ht="28.5" x14ac:dyDescent="0.2">
      <c r="B13" s="56" t="s">
        <v>28</v>
      </c>
      <c r="C13" s="57">
        <v>103694</v>
      </c>
      <c r="D13" s="58" t="s">
        <v>25</v>
      </c>
      <c r="E13" s="59" t="s">
        <v>29</v>
      </c>
      <c r="F13" s="60"/>
      <c r="G13" s="60"/>
      <c r="H13" s="60"/>
      <c r="I13" s="60"/>
      <c r="J13" s="60"/>
      <c r="K13" s="61"/>
      <c r="L13" s="62" t="s">
        <v>30</v>
      </c>
      <c r="M13" s="60">
        <f>'[1]Memorial de cálculo rev0'!M13</f>
        <v>4</v>
      </c>
      <c r="N13" s="211">
        <v>0</v>
      </c>
      <c r="O13" s="212">
        <v>0</v>
      </c>
      <c r="P13" s="60">
        <f t="shared" si="0"/>
        <v>0</v>
      </c>
      <c r="Q13" s="60">
        <f>M13*N13</f>
        <v>0</v>
      </c>
      <c r="R13" s="60">
        <f>M13*O13</f>
        <v>0</v>
      </c>
      <c r="S13" s="60">
        <f>(Q13+R13)*S6</f>
        <v>0</v>
      </c>
      <c r="T13" s="64">
        <f t="shared" si="2"/>
        <v>0</v>
      </c>
    </row>
    <row r="14" spans="1:28" x14ac:dyDescent="0.2">
      <c r="B14" s="56" t="s">
        <v>31</v>
      </c>
      <c r="C14" s="57" t="s">
        <v>32</v>
      </c>
      <c r="D14" s="58" t="s">
        <v>33</v>
      </c>
      <c r="E14" s="61" t="s">
        <v>34</v>
      </c>
      <c r="F14" s="60"/>
      <c r="G14" s="60"/>
      <c r="H14" s="60"/>
      <c r="I14" s="60"/>
      <c r="J14" s="60"/>
      <c r="K14" s="61"/>
      <c r="L14" s="62" t="s">
        <v>27</v>
      </c>
      <c r="M14" s="60">
        <f>'[1]Memorial de cálculo rev0'!M18</f>
        <v>6</v>
      </c>
      <c r="N14" s="211">
        <v>0</v>
      </c>
      <c r="O14" s="212">
        <v>0</v>
      </c>
      <c r="P14" s="60">
        <f t="shared" si="0"/>
        <v>0</v>
      </c>
      <c r="Q14" s="60">
        <f t="shared" si="1"/>
        <v>0</v>
      </c>
      <c r="R14" s="60">
        <f>M14*O14</f>
        <v>0</v>
      </c>
      <c r="S14" s="60">
        <f>(Q14+R14)*$S$6</f>
        <v>0</v>
      </c>
      <c r="T14" s="64">
        <f t="shared" si="2"/>
        <v>0</v>
      </c>
    </row>
    <row r="15" spans="1:28" s="7" customFormat="1" ht="15" customHeight="1" x14ac:dyDescent="0.2">
      <c r="A15" s="1"/>
      <c r="B15" s="56" t="s">
        <v>35</v>
      </c>
      <c r="C15" s="57" t="s">
        <v>36</v>
      </c>
      <c r="D15" s="58" t="s">
        <v>33</v>
      </c>
      <c r="E15" s="59" t="s">
        <v>37</v>
      </c>
      <c r="F15" s="60"/>
      <c r="G15" s="60"/>
      <c r="H15" s="60"/>
      <c r="I15" s="60"/>
      <c r="J15" s="60"/>
      <c r="K15" s="61"/>
      <c r="L15" s="62" t="s">
        <v>38</v>
      </c>
      <c r="M15" s="60">
        <v>4</v>
      </c>
      <c r="N15" s="211">
        <v>0</v>
      </c>
      <c r="O15" s="212">
        <v>0</v>
      </c>
      <c r="P15" s="60">
        <f t="shared" si="0"/>
        <v>0</v>
      </c>
      <c r="Q15" s="60">
        <f t="shared" si="1"/>
        <v>0</v>
      </c>
      <c r="R15" s="60">
        <f>M15*O15</f>
        <v>0</v>
      </c>
      <c r="S15" s="60">
        <f>(Q15+R15)*$S$6</f>
        <v>0</v>
      </c>
      <c r="T15" s="64">
        <f t="shared" si="2"/>
        <v>0</v>
      </c>
      <c r="U15" s="4"/>
      <c r="Z15" s="1"/>
      <c r="AA15" s="1"/>
      <c r="AB15" s="1"/>
    </row>
    <row r="16" spans="1:28" s="7" customFormat="1" ht="33.75" customHeight="1" x14ac:dyDescent="0.2">
      <c r="A16" s="1"/>
      <c r="B16" s="56" t="s">
        <v>39</v>
      </c>
      <c r="C16" s="57" t="s">
        <v>40</v>
      </c>
      <c r="D16" s="58" t="s">
        <v>33</v>
      </c>
      <c r="E16" s="59" t="s">
        <v>41</v>
      </c>
      <c r="F16" s="60"/>
      <c r="G16" s="60"/>
      <c r="H16" s="60"/>
      <c r="I16" s="60"/>
      <c r="J16" s="60"/>
      <c r="K16" s="61"/>
      <c r="L16" s="62" t="s">
        <v>38</v>
      </c>
      <c r="M16" s="60">
        <v>4</v>
      </c>
      <c r="N16" s="211">
        <v>0</v>
      </c>
      <c r="O16" s="212">
        <v>0</v>
      </c>
      <c r="P16" s="60">
        <f t="shared" si="0"/>
        <v>0</v>
      </c>
      <c r="Q16" s="60">
        <f t="shared" si="1"/>
        <v>0</v>
      </c>
      <c r="R16" s="60">
        <f>M16*O16</f>
        <v>0</v>
      </c>
      <c r="S16" s="60">
        <f>(Q16+R16)*$S$6</f>
        <v>0</v>
      </c>
      <c r="T16" s="64">
        <f t="shared" si="2"/>
        <v>0</v>
      </c>
      <c r="U16" s="4"/>
      <c r="Z16" s="1"/>
      <c r="AA16" s="1"/>
      <c r="AB16" s="1"/>
    </row>
    <row r="17" spans="1:31" s="7" customFormat="1" ht="24.95" customHeight="1" x14ac:dyDescent="0.2">
      <c r="A17" s="1"/>
      <c r="B17" s="65" t="s">
        <v>42</v>
      </c>
      <c r="C17" s="66" t="s">
        <v>43</v>
      </c>
      <c r="D17" s="67" t="s">
        <v>33</v>
      </c>
      <c r="E17" s="68" t="s">
        <v>44</v>
      </c>
      <c r="F17" s="69"/>
      <c r="G17" s="69"/>
      <c r="H17" s="69"/>
      <c r="I17" s="69"/>
      <c r="J17" s="69"/>
      <c r="K17" s="70"/>
      <c r="L17" s="71" t="s">
        <v>38</v>
      </c>
      <c r="M17" s="69">
        <v>5</v>
      </c>
      <c r="N17" s="213">
        <v>0</v>
      </c>
      <c r="O17" s="214">
        <v>0</v>
      </c>
      <c r="P17" s="69">
        <f t="shared" si="0"/>
        <v>0</v>
      </c>
      <c r="Q17" s="69">
        <f t="shared" si="1"/>
        <v>0</v>
      </c>
      <c r="R17" s="69">
        <f>M17*O17</f>
        <v>0</v>
      </c>
      <c r="S17" s="69">
        <f>(Q17+R17)*$S$6</f>
        <v>0</v>
      </c>
      <c r="T17" s="73">
        <f t="shared" si="2"/>
        <v>0</v>
      </c>
      <c r="U17" s="4"/>
      <c r="Z17" s="1"/>
      <c r="AA17" s="1"/>
      <c r="AB17" s="1"/>
    </row>
    <row r="18" spans="1:31" s="7" customFormat="1" ht="2.1" customHeight="1" x14ac:dyDescent="0.2">
      <c r="A18" s="1"/>
      <c r="B18" s="74"/>
      <c r="C18" s="75"/>
      <c r="D18" s="3"/>
      <c r="E18" s="2"/>
      <c r="F18" s="4"/>
      <c r="G18" s="4"/>
      <c r="H18" s="4"/>
      <c r="I18" s="4"/>
      <c r="J18" s="4"/>
      <c r="K18" s="2"/>
      <c r="L18" s="5"/>
      <c r="M18" s="4"/>
      <c r="N18" s="4"/>
      <c r="O18" s="6"/>
      <c r="P18" s="4"/>
      <c r="Q18" s="4"/>
      <c r="R18" s="4"/>
      <c r="S18" s="4"/>
      <c r="T18" s="76"/>
      <c r="U18" s="4"/>
      <c r="Z18" s="1"/>
      <c r="AA18" s="1"/>
      <c r="AB18" s="1"/>
    </row>
    <row r="19" spans="1:31" s="7" customFormat="1" ht="15" x14ac:dyDescent="0.2">
      <c r="A19" s="1"/>
      <c r="B19" s="77"/>
      <c r="C19" s="78"/>
      <c r="D19" s="79"/>
      <c r="E19" s="80" t="str">
        <f>E11</f>
        <v>Serviços preliminares</v>
      </c>
      <c r="F19" s="81"/>
      <c r="G19" s="81"/>
      <c r="H19" s="81"/>
      <c r="I19" s="81"/>
      <c r="J19" s="81"/>
      <c r="K19" s="82"/>
      <c r="L19" s="83"/>
      <c r="M19" s="81"/>
      <c r="N19" s="81"/>
      <c r="O19" s="84"/>
      <c r="P19" s="81"/>
      <c r="Q19" s="81"/>
      <c r="R19" s="81"/>
      <c r="S19" s="81"/>
      <c r="T19" s="85">
        <f>SUM(T12:T17)</f>
        <v>0</v>
      </c>
      <c r="U19" s="4"/>
      <c r="Z19" s="1"/>
      <c r="AA19" s="1"/>
      <c r="AB19" s="1"/>
    </row>
    <row r="20" spans="1:31" s="7" customFormat="1" ht="6.75" customHeight="1" x14ac:dyDescent="0.2">
      <c r="A20" s="1"/>
      <c r="B20" s="74"/>
      <c r="C20" s="75"/>
      <c r="D20" s="3"/>
      <c r="E20" s="2"/>
      <c r="F20" s="4"/>
      <c r="G20" s="4"/>
      <c r="H20" s="4"/>
      <c r="I20" s="4"/>
      <c r="J20" s="4"/>
      <c r="K20" s="2"/>
      <c r="L20" s="5"/>
      <c r="M20" s="4"/>
      <c r="N20" s="4"/>
      <c r="O20" s="6"/>
      <c r="P20" s="4"/>
      <c r="Q20" s="4"/>
      <c r="R20" s="4"/>
      <c r="S20" s="4"/>
      <c r="T20" s="86"/>
      <c r="U20" s="4"/>
      <c r="Z20" s="1"/>
      <c r="AA20" s="1"/>
      <c r="AB20" s="1"/>
    </row>
    <row r="21" spans="1:31" s="7" customFormat="1" ht="15.75" x14ac:dyDescent="0.2">
      <c r="A21" s="1"/>
      <c r="B21" s="87" t="s">
        <v>45</v>
      </c>
      <c r="C21" s="88"/>
      <c r="D21" s="88"/>
      <c r="E21" s="39" t="s">
        <v>46</v>
      </c>
      <c r="F21" s="89"/>
      <c r="G21" s="89"/>
      <c r="H21" s="89"/>
      <c r="I21" s="89"/>
      <c r="J21" s="89"/>
      <c r="K21" s="90"/>
      <c r="L21" s="91"/>
      <c r="M21" s="92"/>
      <c r="N21" s="92"/>
      <c r="O21" s="93"/>
      <c r="P21" s="92"/>
      <c r="Q21" s="92"/>
      <c r="R21" s="92"/>
      <c r="S21" s="92"/>
      <c r="T21" s="94"/>
      <c r="U21" s="4"/>
      <c r="Z21" s="1"/>
      <c r="AA21" s="1"/>
      <c r="AB21" s="1"/>
    </row>
    <row r="22" spans="1:31" s="7" customFormat="1" ht="15" x14ac:dyDescent="0.2">
      <c r="A22" s="1"/>
      <c r="B22" s="95"/>
      <c r="C22" s="96"/>
      <c r="D22" s="97"/>
      <c r="E22" s="98" t="s">
        <v>47</v>
      </c>
      <c r="F22" s="99"/>
      <c r="G22" s="99"/>
      <c r="H22" s="100"/>
      <c r="I22" s="100"/>
      <c r="J22" s="100"/>
      <c r="K22" s="101"/>
      <c r="L22" s="102"/>
      <c r="M22" s="103"/>
      <c r="N22" s="103"/>
      <c r="O22" s="104"/>
      <c r="P22" s="100"/>
      <c r="Q22" s="100"/>
      <c r="R22" s="100"/>
      <c r="S22" s="100"/>
      <c r="T22" s="105"/>
      <c r="U22" s="4"/>
      <c r="Z22" s="1"/>
      <c r="AA22" s="1"/>
      <c r="AB22" s="1"/>
      <c r="AC22" s="1"/>
      <c r="AD22" s="1"/>
      <c r="AE22" s="1"/>
    </row>
    <row r="23" spans="1:31" s="7" customFormat="1" ht="26.25" customHeight="1" x14ac:dyDescent="0.2">
      <c r="A23" s="1"/>
      <c r="B23" s="106" t="s">
        <v>48</v>
      </c>
      <c r="C23" s="107" t="s">
        <v>49</v>
      </c>
      <c r="D23" s="48" t="s">
        <v>33</v>
      </c>
      <c r="E23" s="108" t="s">
        <v>50</v>
      </c>
      <c r="F23" s="109"/>
      <c r="G23" s="109"/>
      <c r="H23" s="109"/>
      <c r="I23" s="109"/>
      <c r="J23" s="109"/>
      <c r="K23" s="110"/>
      <c r="L23" s="110" t="s">
        <v>51</v>
      </c>
      <c r="M23" s="109">
        <f>'[1]Memorial de cálculo rev0'!M40</f>
        <v>161.840576</v>
      </c>
      <c r="N23" s="209">
        <v>0</v>
      </c>
      <c r="O23" s="209">
        <v>0</v>
      </c>
      <c r="P23" s="109">
        <f t="shared" ref="P23" si="3">N23+O23</f>
        <v>0</v>
      </c>
      <c r="Q23" s="53">
        <f t="shared" ref="Q23" si="4">M23*N23</f>
        <v>0</v>
      </c>
      <c r="R23" s="53">
        <f t="shared" ref="R23" si="5">M23*O23</f>
        <v>0</v>
      </c>
      <c r="S23" s="53">
        <f t="shared" ref="S23" si="6">(Q23+R23)*$S$6</f>
        <v>0</v>
      </c>
      <c r="T23" s="55">
        <f t="shared" ref="T23" si="7">Q23+R23+S23</f>
        <v>0</v>
      </c>
      <c r="U23" s="4"/>
      <c r="Z23" s="1"/>
      <c r="AA23" s="1"/>
      <c r="AB23" s="1"/>
      <c r="AC23" s="1"/>
      <c r="AD23" s="1"/>
      <c r="AE23" s="1"/>
    </row>
    <row r="24" spans="1:31" s="7" customFormat="1" x14ac:dyDescent="0.2">
      <c r="A24" s="1"/>
      <c r="B24" s="111" t="s">
        <v>52</v>
      </c>
      <c r="C24" s="112" t="s">
        <v>53</v>
      </c>
      <c r="D24" s="58" t="s">
        <v>33</v>
      </c>
      <c r="E24" s="113" t="s">
        <v>54</v>
      </c>
      <c r="F24" s="114"/>
      <c r="G24" s="114"/>
      <c r="H24" s="114"/>
      <c r="I24" s="114"/>
      <c r="J24" s="114"/>
      <c r="K24" s="113"/>
      <c r="L24" s="115" t="s">
        <v>55</v>
      </c>
      <c r="M24" s="114">
        <f>'[1]Memorial de cálculo rev0'!M54</f>
        <v>2474.3344000000002</v>
      </c>
      <c r="N24" s="211">
        <v>0</v>
      </c>
      <c r="O24" s="212">
        <v>0</v>
      </c>
      <c r="P24" s="114">
        <f>N24+O24</f>
        <v>0</v>
      </c>
      <c r="Q24" s="60">
        <f>M24*N24</f>
        <v>0</v>
      </c>
      <c r="R24" s="60">
        <f>M24*O24</f>
        <v>0</v>
      </c>
      <c r="S24" s="60">
        <f>(Q24+R24)*$S$6</f>
        <v>0</v>
      </c>
      <c r="T24" s="64">
        <f>Q24+R24+S24</f>
        <v>0</v>
      </c>
      <c r="U24" s="4"/>
      <c r="Z24" s="1"/>
      <c r="AA24" s="1"/>
      <c r="AB24" s="1"/>
    </row>
    <row r="25" spans="1:31" s="7" customFormat="1" ht="26.25" customHeight="1" x14ac:dyDescent="0.2">
      <c r="A25" s="1"/>
      <c r="B25" s="111" t="s">
        <v>56</v>
      </c>
      <c r="C25" s="112" t="s">
        <v>57</v>
      </c>
      <c r="D25" s="58" t="s">
        <v>33</v>
      </c>
      <c r="E25" s="117" t="s">
        <v>58</v>
      </c>
      <c r="F25" s="114"/>
      <c r="G25" s="114"/>
      <c r="H25" s="114"/>
      <c r="I25" s="114"/>
      <c r="J25" s="114"/>
      <c r="K25" s="115"/>
      <c r="L25" s="115" t="s">
        <v>51</v>
      </c>
      <c r="M25" s="114">
        <f>'[1]Memorial de cálculo rev0'!M67</f>
        <v>1213.8043200000002</v>
      </c>
      <c r="N25" s="215">
        <v>0</v>
      </c>
      <c r="O25" s="215">
        <v>0</v>
      </c>
      <c r="P25" s="114">
        <f>N25+O25</f>
        <v>0</v>
      </c>
      <c r="Q25" s="60">
        <f>M25*N25</f>
        <v>0</v>
      </c>
      <c r="R25" s="60">
        <f>M25*O25</f>
        <v>0</v>
      </c>
      <c r="S25" s="60">
        <f>(Q25+R25)*$S$6</f>
        <v>0</v>
      </c>
      <c r="T25" s="64">
        <f>Q25+R25+S25</f>
        <v>0</v>
      </c>
      <c r="U25" s="4"/>
      <c r="Z25" s="1"/>
      <c r="AA25" s="1"/>
      <c r="AB25" s="1"/>
      <c r="AC25" s="1"/>
      <c r="AD25" s="1"/>
      <c r="AE25" s="1"/>
    </row>
    <row r="26" spans="1:31" s="7" customFormat="1" ht="26.25" customHeight="1" x14ac:dyDescent="0.2">
      <c r="A26" s="1"/>
      <c r="B26" s="111" t="s">
        <v>59</v>
      </c>
      <c r="C26" s="112">
        <v>100576</v>
      </c>
      <c r="D26" s="58" t="s">
        <v>25</v>
      </c>
      <c r="E26" s="117" t="s">
        <v>60</v>
      </c>
      <c r="F26" s="114"/>
      <c r="G26" s="114"/>
      <c r="H26" s="114"/>
      <c r="I26" s="114"/>
      <c r="J26" s="114"/>
      <c r="K26" s="115"/>
      <c r="L26" s="115" t="s">
        <v>55</v>
      </c>
      <c r="M26" s="114">
        <f>'[1]Memorial de cálculo rev0'!M81</f>
        <v>4046.0144</v>
      </c>
      <c r="N26" s="211">
        <v>0</v>
      </c>
      <c r="O26" s="211">
        <v>0</v>
      </c>
      <c r="P26" s="114">
        <f>N26+O26</f>
        <v>0</v>
      </c>
      <c r="Q26" s="60">
        <f t="shared" ref="Q26:Q29" si="8">M26*N26</f>
        <v>0</v>
      </c>
      <c r="R26" s="60">
        <f t="shared" ref="R26:R29" si="9">M26*O26</f>
        <v>0</v>
      </c>
      <c r="S26" s="60">
        <f t="shared" ref="S26:S29" si="10">(Q26+R26)*$S$6</f>
        <v>0</v>
      </c>
      <c r="T26" s="64">
        <f t="shared" ref="T26:T29" si="11">Q26+R26+S26</f>
        <v>0</v>
      </c>
      <c r="U26" s="4"/>
      <c r="Z26" s="1"/>
      <c r="AA26" s="1"/>
      <c r="AB26" s="1"/>
      <c r="AC26" s="1"/>
      <c r="AD26" s="1"/>
      <c r="AE26" s="1"/>
    </row>
    <row r="27" spans="1:31" s="7" customFormat="1" ht="18.75" customHeight="1" x14ac:dyDescent="0.2">
      <c r="A27" s="1"/>
      <c r="B27" s="111" t="s">
        <v>61</v>
      </c>
      <c r="C27" s="112">
        <v>100574</v>
      </c>
      <c r="D27" s="58" t="s">
        <v>25</v>
      </c>
      <c r="E27" s="117" t="s">
        <v>62</v>
      </c>
      <c r="F27" s="114"/>
      <c r="G27" s="114"/>
      <c r="H27" s="114"/>
      <c r="I27" s="114"/>
      <c r="J27" s="114"/>
      <c r="K27" s="115"/>
      <c r="L27" s="115" t="s">
        <v>51</v>
      </c>
      <c r="M27" s="114">
        <f>'[1]Memorial de cálculo rev0'!M94</f>
        <v>1292.38832</v>
      </c>
      <c r="N27" s="211">
        <v>0</v>
      </c>
      <c r="O27" s="211">
        <v>0</v>
      </c>
      <c r="P27" s="114">
        <f t="shared" ref="P27:P29" si="12">N27+O27</f>
        <v>0</v>
      </c>
      <c r="Q27" s="60">
        <f t="shared" si="8"/>
        <v>0</v>
      </c>
      <c r="R27" s="60">
        <f t="shared" si="9"/>
        <v>0</v>
      </c>
      <c r="S27" s="60">
        <f t="shared" si="10"/>
        <v>0</v>
      </c>
      <c r="T27" s="64">
        <f t="shared" si="11"/>
        <v>0</v>
      </c>
      <c r="U27" s="4"/>
      <c r="Z27" s="1"/>
      <c r="AA27" s="1"/>
      <c r="AB27" s="1"/>
      <c r="AC27" s="1"/>
      <c r="AD27" s="1"/>
      <c r="AE27" s="1"/>
    </row>
    <row r="28" spans="1:31" s="7" customFormat="1" ht="18.75" customHeight="1" x14ac:dyDescent="0.2">
      <c r="A28" s="1"/>
      <c r="B28" s="111" t="s">
        <v>63</v>
      </c>
      <c r="C28" s="112">
        <v>100575</v>
      </c>
      <c r="D28" s="58" t="s">
        <v>25</v>
      </c>
      <c r="E28" s="117" t="s">
        <v>64</v>
      </c>
      <c r="F28" s="114"/>
      <c r="G28" s="114"/>
      <c r="H28" s="114"/>
      <c r="I28" s="114"/>
      <c r="J28" s="114"/>
      <c r="K28" s="115"/>
      <c r="L28" s="115" t="s">
        <v>55</v>
      </c>
      <c r="M28" s="114">
        <f>'[1]Memorial de cálculo rev0'!M107</f>
        <v>4046.0144</v>
      </c>
      <c r="N28" s="211">
        <v>0</v>
      </c>
      <c r="O28" s="211">
        <v>0</v>
      </c>
      <c r="P28" s="114">
        <f t="shared" si="12"/>
        <v>0</v>
      </c>
      <c r="Q28" s="60">
        <f t="shared" si="8"/>
        <v>0</v>
      </c>
      <c r="R28" s="60">
        <f t="shared" si="9"/>
        <v>0</v>
      </c>
      <c r="S28" s="60">
        <f t="shared" si="10"/>
        <v>0</v>
      </c>
      <c r="T28" s="64">
        <f t="shared" si="11"/>
        <v>0</v>
      </c>
      <c r="U28" s="4"/>
      <c r="Z28" s="1"/>
      <c r="AA28" s="1"/>
      <c r="AB28" s="1"/>
      <c r="AC28" s="1"/>
      <c r="AD28" s="1"/>
      <c r="AE28" s="1"/>
    </row>
    <row r="29" spans="1:31" s="7" customFormat="1" ht="27" customHeight="1" x14ac:dyDescent="0.2">
      <c r="A29" s="1"/>
      <c r="B29" s="118" t="s">
        <v>65</v>
      </c>
      <c r="C29" s="119" t="s">
        <v>228</v>
      </c>
      <c r="D29" s="120" t="s">
        <v>229</v>
      </c>
      <c r="E29" s="121" t="s">
        <v>230</v>
      </c>
      <c r="F29" s="122"/>
      <c r="G29" s="122"/>
      <c r="H29" s="122"/>
      <c r="I29" s="122"/>
      <c r="J29" s="122"/>
      <c r="K29" s="123"/>
      <c r="L29" s="124" t="s">
        <v>51</v>
      </c>
      <c r="M29" s="122">
        <f>'[2]Memorial de cálculo rev0'!M134</f>
        <v>16.6236</v>
      </c>
      <c r="N29" s="213">
        <v>0</v>
      </c>
      <c r="O29" s="214">
        <v>0</v>
      </c>
      <c r="P29" s="122">
        <f t="shared" si="12"/>
        <v>0</v>
      </c>
      <c r="Q29" s="69">
        <f t="shared" si="8"/>
        <v>0</v>
      </c>
      <c r="R29" s="69">
        <f t="shared" si="9"/>
        <v>0</v>
      </c>
      <c r="S29" s="69">
        <f t="shared" si="10"/>
        <v>0</v>
      </c>
      <c r="T29" s="73">
        <f t="shared" si="11"/>
        <v>0</v>
      </c>
      <c r="U29" s="4"/>
      <c r="Z29" s="1"/>
      <c r="AA29" s="1"/>
      <c r="AB29" s="1"/>
    </row>
    <row r="30" spans="1:31" s="7" customFormat="1" ht="5.0999999999999996" customHeight="1" x14ac:dyDescent="0.2">
      <c r="A30" s="1"/>
      <c r="B30" s="125"/>
      <c r="C30" s="126"/>
      <c r="D30" s="127"/>
      <c r="E30" s="128"/>
      <c r="F30" s="129"/>
      <c r="G30" s="129"/>
      <c r="H30" s="129"/>
      <c r="I30" s="129"/>
      <c r="J30" s="129"/>
      <c r="K30" s="130"/>
      <c r="L30" s="131"/>
      <c r="M30" s="132"/>
      <c r="N30" s="132"/>
      <c r="O30" s="133"/>
      <c r="P30" s="134"/>
      <c r="Q30" s="134"/>
      <c r="R30" s="134"/>
      <c r="S30" s="134"/>
      <c r="T30" s="135"/>
      <c r="U30" s="4"/>
      <c r="Z30" s="1"/>
      <c r="AA30" s="1"/>
      <c r="AB30" s="1"/>
    </row>
    <row r="31" spans="1:31" s="7" customFormat="1" ht="15" x14ac:dyDescent="0.2">
      <c r="A31" s="1"/>
      <c r="B31" s="95"/>
      <c r="C31" s="96"/>
      <c r="D31" s="97"/>
      <c r="E31" s="98" t="s">
        <v>66</v>
      </c>
      <c r="F31" s="99"/>
      <c r="G31" s="99"/>
      <c r="H31" s="100"/>
      <c r="I31" s="100"/>
      <c r="J31" s="100"/>
      <c r="K31" s="101"/>
      <c r="L31" s="102"/>
      <c r="M31" s="103"/>
      <c r="N31" s="103"/>
      <c r="O31" s="104"/>
      <c r="P31" s="100"/>
      <c r="Q31" s="100"/>
      <c r="R31" s="100"/>
      <c r="S31" s="100"/>
      <c r="T31" s="105"/>
      <c r="U31" s="4"/>
      <c r="Z31" s="1"/>
      <c r="AA31" s="1"/>
      <c r="AB31" s="1"/>
    </row>
    <row r="32" spans="1:31" s="7" customFormat="1" ht="28.5" customHeight="1" x14ac:dyDescent="0.2">
      <c r="A32" s="1"/>
      <c r="B32" s="106" t="s">
        <v>67</v>
      </c>
      <c r="C32" s="107" t="s">
        <v>68</v>
      </c>
      <c r="D32" s="48" t="s">
        <v>33</v>
      </c>
      <c r="E32" s="108" t="s">
        <v>69</v>
      </c>
      <c r="F32" s="109"/>
      <c r="G32" s="109"/>
      <c r="H32" s="109"/>
      <c r="I32" s="109"/>
      <c r="J32" s="109"/>
      <c r="K32" s="110"/>
      <c r="L32" s="110" t="s">
        <v>51</v>
      </c>
      <c r="M32" s="109">
        <f>'[1]Memorial de cálculo rev0'!M148</f>
        <v>7.48</v>
      </c>
      <c r="N32" s="209">
        <v>0</v>
      </c>
      <c r="O32" s="209">
        <v>0</v>
      </c>
      <c r="P32" s="109">
        <f t="shared" ref="P32:P37" si="13">N32+O32</f>
        <v>0</v>
      </c>
      <c r="Q32" s="53">
        <f t="shared" ref="Q32:Q37" si="14">M32*N32</f>
        <v>0</v>
      </c>
      <c r="R32" s="53">
        <f t="shared" ref="R32:R37" si="15">M32*O32</f>
        <v>0</v>
      </c>
      <c r="S32" s="53">
        <f t="shared" ref="S32:S37" si="16">(Q32+R32)*$S$6</f>
        <v>0</v>
      </c>
      <c r="T32" s="55">
        <f t="shared" ref="T32:T37" si="17">Q32+R32+S32</f>
        <v>0</v>
      </c>
      <c r="U32" s="4"/>
      <c r="Z32" s="1"/>
      <c r="AA32" s="1"/>
      <c r="AB32" s="1"/>
      <c r="AC32" s="1"/>
      <c r="AD32" s="1"/>
      <c r="AE32" s="1"/>
    </row>
    <row r="33" spans="1:28" s="7" customFormat="1" ht="15.75" customHeight="1" x14ac:dyDescent="0.2">
      <c r="A33" s="1"/>
      <c r="B33" s="136" t="s">
        <v>70</v>
      </c>
      <c r="C33" s="112" t="s">
        <v>71</v>
      </c>
      <c r="D33" s="112" t="s">
        <v>33</v>
      </c>
      <c r="E33" s="117" t="s">
        <v>72</v>
      </c>
      <c r="F33" s="114"/>
      <c r="G33" s="114"/>
      <c r="H33" s="114"/>
      <c r="I33" s="114"/>
      <c r="J33" s="114"/>
      <c r="K33" s="113"/>
      <c r="L33" s="115" t="s">
        <v>73</v>
      </c>
      <c r="M33" s="114">
        <f>'[1]Memorial de cálculo rev0'!K162</f>
        <v>123.42</v>
      </c>
      <c r="N33" s="215">
        <v>0</v>
      </c>
      <c r="O33" s="215">
        <v>0</v>
      </c>
      <c r="P33" s="114">
        <f t="shared" si="13"/>
        <v>0</v>
      </c>
      <c r="Q33" s="60">
        <f t="shared" si="14"/>
        <v>0</v>
      </c>
      <c r="R33" s="60">
        <f t="shared" si="15"/>
        <v>0</v>
      </c>
      <c r="S33" s="60">
        <f t="shared" si="16"/>
        <v>0</v>
      </c>
      <c r="T33" s="64">
        <f t="shared" si="17"/>
        <v>0</v>
      </c>
      <c r="U33" s="4"/>
      <c r="Z33" s="1"/>
      <c r="AA33" s="1"/>
      <c r="AB33" s="1"/>
    </row>
    <row r="34" spans="1:28" s="7" customFormat="1" ht="27" customHeight="1" x14ac:dyDescent="0.2">
      <c r="A34" s="1"/>
      <c r="B34" s="136" t="s">
        <v>74</v>
      </c>
      <c r="C34" s="112">
        <v>96400</v>
      </c>
      <c r="D34" s="58" t="s">
        <v>25</v>
      </c>
      <c r="E34" s="117" t="s">
        <v>75</v>
      </c>
      <c r="F34" s="114"/>
      <c r="G34" s="114"/>
      <c r="H34" s="114"/>
      <c r="I34" s="114"/>
      <c r="J34" s="114"/>
      <c r="K34" s="113"/>
      <c r="L34" s="115" t="s">
        <v>51</v>
      </c>
      <c r="M34" s="114">
        <f>'[1]Memorial de cálculo rev0'!M163</f>
        <v>575.2621650000001</v>
      </c>
      <c r="N34" s="211">
        <v>0</v>
      </c>
      <c r="O34" s="212">
        <v>0</v>
      </c>
      <c r="P34" s="114">
        <f t="shared" si="13"/>
        <v>0</v>
      </c>
      <c r="Q34" s="60">
        <f t="shared" si="14"/>
        <v>0</v>
      </c>
      <c r="R34" s="60">
        <f t="shared" si="15"/>
        <v>0</v>
      </c>
      <c r="S34" s="60">
        <f t="shared" si="16"/>
        <v>0</v>
      </c>
      <c r="T34" s="64">
        <f t="shared" si="17"/>
        <v>0</v>
      </c>
      <c r="U34" s="4"/>
      <c r="Z34" s="1"/>
      <c r="AA34" s="1"/>
      <c r="AB34" s="1"/>
    </row>
    <row r="35" spans="1:28" s="7" customFormat="1" ht="15.75" customHeight="1" x14ac:dyDescent="0.2">
      <c r="A35" s="1"/>
      <c r="B35" s="136" t="s">
        <v>76</v>
      </c>
      <c r="C35" s="112" t="s">
        <v>77</v>
      </c>
      <c r="D35" s="112" t="s">
        <v>33</v>
      </c>
      <c r="E35" s="117" t="s">
        <v>78</v>
      </c>
      <c r="F35" s="114"/>
      <c r="G35" s="114"/>
      <c r="H35" s="114"/>
      <c r="I35" s="114"/>
      <c r="J35" s="114"/>
      <c r="K35" s="113"/>
      <c r="L35" s="115" t="s">
        <v>51</v>
      </c>
      <c r="M35" s="114">
        <f>'[1]Memorial de cálculo rev0'!M180</f>
        <v>575.2621650000001</v>
      </c>
      <c r="N35" s="215">
        <v>0</v>
      </c>
      <c r="O35" s="212">
        <v>0</v>
      </c>
      <c r="P35" s="114">
        <f t="shared" si="13"/>
        <v>0</v>
      </c>
      <c r="Q35" s="60">
        <f t="shared" si="14"/>
        <v>0</v>
      </c>
      <c r="R35" s="60">
        <f t="shared" si="15"/>
        <v>0</v>
      </c>
      <c r="S35" s="60">
        <f t="shared" si="16"/>
        <v>0</v>
      </c>
      <c r="T35" s="64">
        <f t="shared" si="17"/>
        <v>0</v>
      </c>
      <c r="U35" s="4"/>
      <c r="Z35" s="1"/>
      <c r="AA35" s="1"/>
      <c r="AB35" s="1"/>
    </row>
    <row r="36" spans="1:28" s="7" customFormat="1" ht="30" customHeight="1" x14ac:dyDescent="0.2">
      <c r="A36" s="137"/>
      <c r="B36" s="136" t="s">
        <v>79</v>
      </c>
      <c r="C36" s="112">
        <v>100323</v>
      </c>
      <c r="D36" s="58" t="s">
        <v>25</v>
      </c>
      <c r="E36" s="117" t="s">
        <v>80</v>
      </c>
      <c r="F36" s="114"/>
      <c r="G36" s="114"/>
      <c r="H36" s="114"/>
      <c r="I36" s="114"/>
      <c r="J36" s="114"/>
      <c r="K36" s="113"/>
      <c r="L36" s="115" t="s">
        <v>51</v>
      </c>
      <c r="M36" s="114">
        <f>'[1]Memorial de cálculo rev0'!M195</f>
        <v>575.2621650000001</v>
      </c>
      <c r="N36" s="211">
        <v>0</v>
      </c>
      <c r="O36" s="212">
        <v>0</v>
      </c>
      <c r="P36" s="114">
        <f t="shared" si="13"/>
        <v>0</v>
      </c>
      <c r="Q36" s="60">
        <f t="shared" si="14"/>
        <v>0</v>
      </c>
      <c r="R36" s="60">
        <f t="shared" si="15"/>
        <v>0</v>
      </c>
      <c r="S36" s="60">
        <f t="shared" si="16"/>
        <v>0</v>
      </c>
      <c r="T36" s="64">
        <f t="shared" si="17"/>
        <v>0</v>
      </c>
      <c r="U36" s="4"/>
      <c r="Z36" s="1"/>
      <c r="AA36" s="1"/>
      <c r="AB36" s="1"/>
    </row>
    <row r="37" spans="1:28" s="7" customFormat="1" ht="30" customHeight="1" x14ac:dyDescent="0.2">
      <c r="A37" s="137"/>
      <c r="B37" s="138" t="s">
        <v>81</v>
      </c>
      <c r="C37" s="120">
        <v>95875</v>
      </c>
      <c r="D37" s="67" t="s">
        <v>25</v>
      </c>
      <c r="E37" s="121" t="s">
        <v>82</v>
      </c>
      <c r="F37" s="122"/>
      <c r="G37" s="122"/>
      <c r="H37" s="122"/>
      <c r="I37" s="122"/>
      <c r="J37" s="122"/>
      <c r="K37" s="123"/>
      <c r="L37" s="124" t="s">
        <v>83</v>
      </c>
      <c r="M37" s="122">
        <f>'[1]Memorial de cálculo rev0'!M211</f>
        <v>5752.621650000001</v>
      </c>
      <c r="N37" s="213">
        <v>0</v>
      </c>
      <c r="O37" s="214">
        <v>0</v>
      </c>
      <c r="P37" s="122">
        <f t="shared" si="13"/>
        <v>0</v>
      </c>
      <c r="Q37" s="69">
        <f t="shared" si="14"/>
        <v>0</v>
      </c>
      <c r="R37" s="69">
        <f t="shared" si="15"/>
        <v>0</v>
      </c>
      <c r="S37" s="69">
        <f t="shared" si="16"/>
        <v>0</v>
      </c>
      <c r="T37" s="73">
        <f t="shared" si="17"/>
        <v>0</v>
      </c>
      <c r="U37" s="4"/>
      <c r="Z37" s="1"/>
      <c r="AA37" s="1"/>
      <c r="AB37" s="1"/>
    </row>
    <row r="38" spans="1:28" s="7" customFormat="1" ht="5.0999999999999996" customHeight="1" x14ac:dyDescent="0.2">
      <c r="A38" s="137"/>
      <c r="B38" s="139"/>
      <c r="C38" s="140"/>
      <c r="D38" s="141"/>
      <c r="E38" s="142"/>
      <c r="F38" s="143"/>
      <c r="G38" s="143"/>
      <c r="H38" s="143"/>
      <c r="I38" s="143"/>
      <c r="J38" s="143"/>
      <c r="K38" s="142"/>
      <c r="L38" s="144"/>
      <c r="M38" s="145"/>
      <c r="N38" s="145"/>
      <c r="O38" s="146"/>
      <c r="P38" s="143"/>
      <c r="Q38" s="143"/>
      <c r="R38" s="143"/>
      <c r="S38" s="143"/>
      <c r="T38" s="135"/>
      <c r="U38" s="4"/>
      <c r="Z38" s="1"/>
      <c r="AA38" s="1"/>
      <c r="AB38" s="1"/>
    </row>
    <row r="39" spans="1:28" s="7" customFormat="1" ht="20.100000000000001" customHeight="1" x14ac:dyDescent="0.2">
      <c r="A39" s="147"/>
      <c r="B39" s="95"/>
      <c r="C39" s="96"/>
      <c r="D39" s="97"/>
      <c r="E39" s="98" t="s">
        <v>84</v>
      </c>
      <c r="F39" s="99"/>
      <c r="G39" s="99"/>
      <c r="H39" s="100"/>
      <c r="I39" s="100"/>
      <c r="J39" s="100"/>
      <c r="K39" s="101"/>
      <c r="L39" s="102"/>
      <c r="M39" s="103"/>
      <c r="N39" s="103"/>
      <c r="O39" s="104"/>
      <c r="P39" s="100"/>
      <c r="Q39" s="100"/>
      <c r="R39" s="100"/>
      <c r="S39" s="100"/>
      <c r="T39" s="105"/>
      <c r="U39" s="4"/>
      <c r="Z39" s="1"/>
      <c r="AA39" s="1"/>
      <c r="AB39" s="1"/>
    </row>
    <row r="40" spans="1:28" s="7" customFormat="1" ht="19.5" customHeight="1" x14ac:dyDescent="0.2">
      <c r="A40" s="1"/>
      <c r="B40" s="148" t="s">
        <v>85</v>
      </c>
      <c r="C40" s="107">
        <v>100986</v>
      </c>
      <c r="D40" s="48" t="s">
        <v>25</v>
      </c>
      <c r="E40" s="108" t="s">
        <v>86</v>
      </c>
      <c r="F40" s="109"/>
      <c r="G40" s="109"/>
      <c r="H40" s="109"/>
      <c r="I40" s="109"/>
      <c r="J40" s="109"/>
      <c r="K40" s="149"/>
      <c r="L40" s="110" t="s">
        <v>87</v>
      </c>
      <c r="M40" s="109">
        <f>'[1]Memorial de cálculo rev0'!M230</f>
        <v>176.03725500000002</v>
      </c>
      <c r="N40" s="209">
        <v>0</v>
      </c>
      <c r="O40" s="210">
        <v>0</v>
      </c>
      <c r="P40" s="109">
        <f>N40+O40</f>
        <v>0</v>
      </c>
      <c r="Q40" s="53">
        <f>M40*N40</f>
        <v>0</v>
      </c>
      <c r="R40" s="53">
        <f>M40*O40</f>
        <v>0</v>
      </c>
      <c r="S40" s="53">
        <f>(Q40+R40)*$S$6</f>
        <v>0</v>
      </c>
      <c r="T40" s="55">
        <f>Q40+R40+S40</f>
        <v>0</v>
      </c>
      <c r="U40" s="4"/>
      <c r="Z40" s="1"/>
      <c r="AA40" s="1"/>
      <c r="AB40" s="1"/>
    </row>
    <row r="41" spans="1:28" s="7" customFormat="1" ht="18" customHeight="1" x14ac:dyDescent="0.2">
      <c r="A41" s="1"/>
      <c r="B41" s="136" t="s">
        <v>88</v>
      </c>
      <c r="C41" s="112" t="s">
        <v>89</v>
      </c>
      <c r="D41" s="58" t="s">
        <v>33</v>
      </c>
      <c r="E41" s="61" t="s">
        <v>90</v>
      </c>
      <c r="F41" s="60"/>
      <c r="G41" s="60"/>
      <c r="H41" s="60"/>
      <c r="I41" s="60"/>
      <c r="J41" s="60"/>
      <c r="K41" s="61"/>
      <c r="L41" s="62" t="s">
        <v>51</v>
      </c>
      <c r="M41" s="60">
        <f>'[1]Memorial de cálculo rev0'!M246</f>
        <v>19.1754055</v>
      </c>
      <c r="N41" s="211">
        <v>0</v>
      </c>
      <c r="O41" s="212">
        <v>0</v>
      </c>
      <c r="P41" s="60">
        <f>N41+O41</f>
        <v>0</v>
      </c>
      <c r="Q41" s="60">
        <f>M41*N41</f>
        <v>0</v>
      </c>
      <c r="R41" s="60">
        <f>M41*O41</f>
        <v>0</v>
      </c>
      <c r="S41" s="60">
        <f>(Q41+R41)*$S$6</f>
        <v>0</v>
      </c>
      <c r="T41" s="64">
        <f>Q41+R41+S41</f>
        <v>0</v>
      </c>
      <c r="U41" s="4"/>
      <c r="Z41" s="1"/>
      <c r="AA41" s="1"/>
      <c r="AB41" s="1"/>
    </row>
    <row r="42" spans="1:28" s="7" customFormat="1" ht="18" customHeight="1" x14ac:dyDescent="0.2">
      <c r="A42" s="1"/>
      <c r="B42" s="136" t="s">
        <v>91</v>
      </c>
      <c r="C42" s="112" t="s">
        <v>92</v>
      </c>
      <c r="D42" s="112" t="s">
        <v>33</v>
      </c>
      <c r="E42" s="113" t="s">
        <v>93</v>
      </c>
      <c r="F42" s="114"/>
      <c r="G42" s="114"/>
      <c r="H42" s="114"/>
      <c r="I42" s="114"/>
      <c r="J42" s="114"/>
      <c r="K42" s="113"/>
      <c r="L42" s="115" t="s">
        <v>27</v>
      </c>
      <c r="M42" s="114">
        <f>'[1]Memorial de cálculo rev0'!M262</f>
        <v>3835.0811000000003</v>
      </c>
      <c r="N42" s="211">
        <v>0</v>
      </c>
      <c r="O42" s="212">
        <v>0</v>
      </c>
      <c r="P42" s="114">
        <f>N42+O42</f>
        <v>0</v>
      </c>
      <c r="Q42" s="60">
        <f>M42*N42</f>
        <v>0</v>
      </c>
      <c r="R42" s="60">
        <f>M42*O42</f>
        <v>0</v>
      </c>
      <c r="S42" s="60">
        <f>(Q42+R42)*$S$6</f>
        <v>0</v>
      </c>
      <c r="T42" s="64">
        <f>Q42+R42+S42</f>
        <v>0</v>
      </c>
      <c r="U42" s="4"/>
      <c r="Z42" s="1"/>
      <c r="AA42" s="1"/>
      <c r="AB42" s="1"/>
    </row>
    <row r="43" spans="1:28" s="7" customFormat="1" ht="18" customHeight="1" x14ac:dyDescent="0.2">
      <c r="A43" s="1"/>
      <c r="B43" s="136" t="s">
        <v>94</v>
      </c>
      <c r="C43" s="150" t="s">
        <v>95</v>
      </c>
      <c r="D43" s="112" t="s">
        <v>33</v>
      </c>
      <c r="E43" s="113" t="s">
        <v>96</v>
      </c>
      <c r="F43" s="114"/>
      <c r="G43" s="114"/>
      <c r="H43" s="114"/>
      <c r="I43" s="114"/>
      <c r="J43" s="114"/>
      <c r="K43" s="113"/>
      <c r="L43" s="115" t="s">
        <v>55</v>
      </c>
      <c r="M43" s="114">
        <f>'[1]Memorial de cálculo rev0'!M278</f>
        <v>3835.0811000000003</v>
      </c>
      <c r="N43" s="211">
        <v>0</v>
      </c>
      <c r="O43" s="212">
        <v>0</v>
      </c>
      <c r="P43" s="114">
        <f>N43+O43</f>
        <v>0</v>
      </c>
      <c r="Q43" s="60">
        <f>M43*N43</f>
        <v>0</v>
      </c>
      <c r="R43" s="60">
        <f>M43*O43</f>
        <v>0</v>
      </c>
      <c r="S43" s="60">
        <f>(Q43+R43)*$S$6</f>
        <v>0</v>
      </c>
      <c r="T43" s="64">
        <f>Q43+R43+S43</f>
        <v>0</v>
      </c>
      <c r="U43" s="4"/>
      <c r="Z43" s="1"/>
      <c r="AA43" s="1"/>
      <c r="AB43" s="1"/>
    </row>
    <row r="44" spans="1:28" s="7" customFormat="1" ht="27" customHeight="1" x14ac:dyDescent="0.2">
      <c r="A44" s="1"/>
      <c r="B44" s="138" t="s">
        <v>97</v>
      </c>
      <c r="C44" s="119" t="s">
        <v>98</v>
      </c>
      <c r="D44" s="120" t="s">
        <v>33</v>
      </c>
      <c r="E44" s="121" t="s">
        <v>99</v>
      </c>
      <c r="F44" s="122"/>
      <c r="G44" s="122"/>
      <c r="H44" s="122"/>
      <c r="I44" s="122"/>
      <c r="J44" s="122"/>
      <c r="K44" s="123"/>
      <c r="L44" s="124" t="s">
        <v>51</v>
      </c>
      <c r="M44" s="122">
        <f>'[1]Memorial de cálculo rev0'!M294</f>
        <v>176.03725500000002</v>
      </c>
      <c r="N44" s="213">
        <v>0</v>
      </c>
      <c r="O44" s="214">
        <v>0</v>
      </c>
      <c r="P44" s="122">
        <f>N44+O44</f>
        <v>0</v>
      </c>
      <c r="Q44" s="69">
        <f>M44*N44</f>
        <v>0</v>
      </c>
      <c r="R44" s="69">
        <f>M44*O44</f>
        <v>0</v>
      </c>
      <c r="S44" s="69">
        <f>(Q44+R44)*$S$6</f>
        <v>0</v>
      </c>
      <c r="T44" s="73">
        <f>Q44+R44+S44</f>
        <v>0</v>
      </c>
      <c r="U44" s="4"/>
      <c r="Z44" s="1"/>
      <c r="AA44" s="1"/>
      <c r="AB44" s="1"/>
    </row>
    <row r="45" spans="1:28" s="7" customFormat="1" ht="5.0999999999999996" customHeight="1" x14ac:dyDescent="0.2">
      <c r="A45" s="1"/>
      <c r="B45" s="151"/>
      <c r="C45" s="152"/>
      <c r="D45" s="153"/>
      <c r="E45" s="154"/>
      <c r="F45" s="155"/>
      <c r="G45" s="155"/>
      <c r="H45" s="155"/>
      <c r="I45" s="155"/>
      <c r="J45" s="155"/>
      <c r="K45" s="154"/>
      <c r="L45" s="156"/>
      <c r="M45" s="157"/>
      <c r="N45" s="157"/>
      <c r="O45" s="158"/>
      <c r="P45" s="155"/>
      <c r="Q45" s="155"/>
      <c r="R45" s="155"/>
      <c r="S45" s="155"/>
      <c r="T45" s="76"/>
      <c r="U45" s="4"/>
      <c r="Z45" s="1"/>
      <c r="AA45" s="1"/>
      <c r="AB45" s="1"/>
    </row>
    <row r="46" spans="1:28" s="7" customFormat="1" ht="15" x14ac:dyDescent="0.2">
      <c r="A46" s="1"/>
      <c r="B46" s="159"/>
      <c r="C46" s="160"/>
      <c r="D46" s="161"/>
      <c r="E46" s="80" t="str">
        <f>E21</f>
        <v>Pavimentação asfáltica</v>
      </c>
      <c r="F46" s="162"/>
      <c r="G46" s="162"/>
      <c r="H46" s="162"/>
      <c r="I46" s="162"/>
      <c r="J46" s="162"/>
      <c r="K46" s="80"/>
      <c r="L46" s="163"/>
      <c r="M46" s="164"/>
      <c r="N46" s="164"/>
      <c r="O46" s="165"/>
      <c r="P46" s="162"/>
      <c r="Q46" s="162"/>
      <c r="R46" s="162"/>
      <c r="S46" s="162"/>
      <c r="T46" s="85">
        <f>SUM(T23:T44)</f>
        <v>0</v>
      </c>
      <c r="U46" s="4"/>
      <c r="Z46" s="1"/>
      <c r="AA46" s="1"/>
      <c r="AB46" s="1"/>
    </row>
    <row r="47" spans="1:28" s="7" customFormat="1" ht="5.0999999999999996" customHeight="1" x14ac:dyDescent="0.2">
      <c r="A47" s="1"/>
      <c r="B47" s="74"/>
      <c r="C47" s="75"/>
      <c r="D47" s="3"/>
      <c r="E47" s="2"/>
      <c r="F47" s="4"/>
      <c r="G47" s="4"/>
      <c r="H47" s="4"/>
      <c r="I47" s="4"/>
      <c r="J47" s="4"/>
      <c r="K47" s="2"/>
      <c r="L47" s="5"/>
      <c r="M47" s="4"/>
      <c r="N47" s="4"/>
      <c r="O47" s="6"/>
      <c r="P47" s="4"/>
      <c r="Q47" s="4"/>
      <c r="R47" s="4"/>
      <c r="S47" s="4"/>
      <c r="T47" s="86"/>
      <c r="U47" s="4"/>
      <c r="Z47" s="1"/>
      <c r="AA47" s="1"/>
      <c r="AB47" s="1"/>
    </row>
    <row r="48" spans="1:28" s="7" customFormat="1" ht="4.5" customHeight="1" x14ac:dyDescent="0.2">
      <c r="A48" s="1"/>
      <c r="B48" s="74"/>
      <c r="C48" s="75"/>
      <c r="D48" s="3"/>
      <c r="E48" s="2"/>
      <c r="F48" s="4"/>
      <c r="G48" s="4"/>
      <c r="H48" s="4"/>
      <c r="I48" s="4"/>
      <c r="J48" s="4"/>
      <c r="K48" s="2"/>
      <c r="L48" s="5"/>
      <c r="M48" s="4"/>
      <c r="N48" s="4"/>
      <c r="O48" s="6"/>
      <c r="P48" s="4"/>
      <c r="Q48" s="4"/>
      <c r="R48" s="4"/>
      <c r="S48" s="4"/>
      <c r="T48" s="86"/>
      <c r="U48" s="4"/>
      <c r="Z48" s="1"/>
      <c r="AA48" s="1"/>
      <c r="AB48" s="1"/>
    </row>
    <row r="49" spans="1:28" s="7" customFormat="1" ht="15.75" x14ac:dyDescent="0.2">
      <c r="A49" s="1"/>
      <c r="B49" s="37" t="s">
        <v>100</v>
      </c>
      <c r="C49" s="38"/>
      <c r="D49" s="38"/>
      <c r="E49" s="39" t="s">
        <v>101</v>
      </c>
      <c r="F49" s="40"/>
      <c r="G49" s="40"/>
      <c r="H49" s="40"/>
      <c r="I49" s="40"/>
      <c r="J49" s="40"/>
      <c r="K49" s="41"/>
      <c r="L49" s="42"/>
      <c r="M49" s="43"/>
      <c r="N49" s="43"/>
      <c r="O49" s="44"/>
      <c r="P49" s="43"/>
      <c r="Q49" s="43"/>
      <c r="R49" s="43"/>
      <c r="S49" s="43"/>
      <c r="T49" s="45"/>
      <c r="U49" s="4"/>
      <c r="Z49" s="1"/>
      <c r="AA49" s="1"/>
      <c r="AB49" s="1"/>
    </row>
    <row r="50" spans="1:28" s="7" customFormat="1" ht="18" customHeight="1" x14ac:dyDescent="0.2">
      <c r="A50" s="1"/>
      <c r="B50" s="46" t="s">
        <v>102</v>
      </c>
      <c r="C50" s="47" t="s">
        <v>103</v>
      </c>
      <c r="D50" s="48" t="s">
        <v>33</v>
      </c>
      <c r="E50" s="51" t="s">
        <v>104</v>
      </c>
      <c r="F50" s="53"/>
      <c r="G50" s="53"/>
      <c r="H50" s="53"/>
      <c r="I50" s="53"/>
      <c r="J50" s="53"/>
      <c r="K50" s="51"/>
      <c r="L50" s="52" t="s">
        <v>55</v>
      </c>
      <c r="M50" s="53">
        <f>'[1]Memorial de cálculo rev0'!M311</f>
        <v>8774.1500000000015</v>
      </c>
      <c r="N50" s="209">
        <v>0</v>
      </c>
      <c r="O50" s="210">
        <v>0</v>
      </c>
      <c r="P50" s="53">
        <f>N50+O50</f>
        <v>0</v>
      </c>
      <c r="Q50" s="53">
        <f>M50*N50</f>
        <v>0</v>
      </c>
      <c r="R50" s="53">
        <f>M50*O50</f>
        <v>0</v>
      </c>
      <c r="S50" s="53">
        <f>(Q50+R50)*$S$6</f>
        <v>0</v>
      </c>
      <c r="T50" s="55">
        <f>Q50+R50+S50</f>
        <v>0</v>
      </c>
      <c r="U50" s="4"/>
      <c r="Z50" s="1"/>
      <c r="AA50" s="1"/>
      <c r="AB50" s="1"/>
    </row>
    <row r="51" spans="1:28" s="7" customFormat="1" ht="18" customHeight="1" x14ac:dyDescent="0.2">
      <c r="A51" s="1"/>
      <c r="B51" s="136" t="s">
        <v>105</v>
      </c>
      <c r="C51" s="112" t="s">
        <v>89</v>
      </c>
      <c r="D51" s="58" t="s">
        <v>33</v>
      </c>
      <c r="E51" s="61" t="s">
        <v>106</v>
      </c>
      <c r="F51" s="60"/>
      <c r="G51" s="60"/>
      <c r="H51" s="60"/>
      <c r="I51" s="60"/>
      <c r="J51" s="60"/>
      <c r="K51" s="61"/>
      <c r="L51" s="62" t="s">
        <v>51</v>
      </c>
      <c r="M51" s="60">
        <f>'[1]Memorial de cálculo rev0'!M319</f>
        <v>43.870750000000001</v>
      </c>
      <c r="N51" s="211">
        <v>0</v>
      </c>
      <c r="O51" s="212">
        <v>0</v>
      </c>
      <c r="P51" s="60">
        <f>N51+O51</f>
        <v>0</v>
      </c>
      <c r="Q51" s="60">
        <f>M51*N51</f>
        <v>0</v>
      </c>
      <c r="R51" s="60">
        <f>M51*O51</f>
        <v>0</v>
      </c>
      <c r="S51" s="60">
        <f>(Q51+R51)*$S$6</f>
        <v>0</v>
      </c>
      <c r="T51" s="64">
        <f>Q51+R51+S51</f>
        <v>0</v>
      </c>
      <c r="U51" s="4"/>
      <c r="Z51" s="1"/>
      <c r="AA51" s="1"/>
      <c r="AB51" s="1"/>
    </row>
    <row r="52" spans="1:28" ht="18" customHeight="1" x14ac:dyDescent="0.2">
      <c r="B52" s="56" t="s">
        <v>107</v>
      </c>
      <c r="C52" s="57" t="s">
        <v>95</v>
      </c>
      <c r="D52" s="58" t="s">
        <v>33</v>
      </c>
      <c r="E52" s="61" t="s">
        <v>93</v>
      </c>
      <c r="F52" s="60"/>
      <c r="G52" s="60"/>
      <c r="H52" s="60"/>
      <c r="I52" s="60"/>
      <c r="J52" s="60"/>
      <c r="K52" s="61"/>
      <c r="L52" s="62" t="s">
        <v>55</v>
      </c>
      <c r="M52" s="60">
        <f>'[1]Memorial de cálculo rev0'!M328</f>
        <v>8774.1500000000015</v>
      </c>
      <c r="N52" s="211">
        <v>0</v>
      </c>
      <c r="O52" s="212">
        <v>0</v>
      </c>
      <c r="P52" s="60">
        <f>N52+O52</f>
        <v>0</v>
      </c>
      <c r="Q52" s="60">
        <f>M52*N52</f>
        <v>0</v>
      </c>
      <c r="R52" s="60">
        <f>M52*O52</f>
        <v>0</v>
      </c>
      <c r="S52" s="60">
        <f>(Q52+R52)*$S$6</f>
        <v>0</v>
      </c>
      <c r="T52" s="64">
        <f>Q52+R52+S52</f>
        <v>0</v>
      </c>
    </row>
    <row r="53" spans="1:28" ht="27" customHeight="1" x14ac:dyDescent="0.2">
      <c r="B53" s="65" t="s">
        <v>108</v>
      </c>
      <c r="C53" s="66" t="s">
        <v>98</v>
      </c>
      <c r="D53" s="67" t="s">
        <v>33</v>
      </c>
      <c r="E53" s="68" t="s">
        <v>109</v>
      </c>
      <c r="F53" s="69"/>
      <c r="G53" s="69"/>
      <c r="H53" s="69"/>
      <c r="I53" s="69"/>
      <c r="J53" s="69"/>
      <c r="K53" s="70"/>
      <c r="L53" s="71" t="s">
        <v>51</v>
      </c>
      <c r="M53" s="69">
        <f>'[1]Memorial de cálculo rev0'!K340</f>
        <v>263.22450000000003</v>
      </c>
      <c r="N53" s="213">
        <v>0</v>
      </c>
      <c r="O53" s="214">
        <v>0</v>
      </c>
      <c r="P53" s="69">
        <f>N53+O53</f>
        <v>0</v>
      </c>
      <c r="Q53" s="69">
        <f>M53*N53</f>
        <v>0</v>
      </c>
      <c r="R53" s="69">
        <f>M53*O53</f>
        <v>0</v>
      </c>
      <c r="S53" s="69">
        <f>(Q53+R53)*$S$6</f>
        <v>0</v>
      </c>
      <c r="T53" s="73">
        <f>Q53+R53+S53</f>
        <v>0</v>
      </c>
    </row>
    <row r="54" spans="1:28" ht="2.1" customHeight="1" x14ac:dyDescent="0.2">
      <c r="B54" s="74"/>
      <c r="C54" s="75"/>
      <c r="E54" s="166"/>
      <c r="F54" s="167"/>
      <c r="G54" s="167"/>
      <c r="H54" s="167"/>
      <c r="T54" s="76"/>
    </row>
    <row r="55" spans="1:28" ht="15" x14ac:dyDescent="0.2">
      <c r="B55" s="168"/>
      <c r="C55" s="169"/>
      <c r="D55" s="79"/>
      <c r="E55" s="80" t="str">
        <f>E49</f>
        <v>Recapeamento asfáltico</v>
      </c>
      <c r="F55" s="81"/>
      <c r="G55" s="81"/>
      <c r="H55" s="81"/>
      <c r="I55" s="81"/>
      <c r="J55" s="81"/>
      <c r="K55" s="82"/>
      <c r="L55" s="83"/>
      <c r="M55" s="81"/>
      <c r="N55" s="81"/>
      <c r="O55" s="84"/>
      <c r="P55" s="81"/>
      <c r="Q55" s="81"/>
      <c r="R55" s="81"/>
      <c r="S55" s="81"/>
      <c r="T55" s="85">
        <f>SUM(T50:T53)</f>
        <v>0</v>
      </c>
    </row>
    <row r="56" spans="1:28" ht="9" customHeight="1" x14ac:dyDescent="0.2">
      <c r="B56" s="170"/>
      <c r="T56" s="86"/>
    </row>
    <row r="57" spans="1:28" ht="15.75" x14ac:dyDescent="0.2">
      <c r="B57" s="37" t="s">
        <v>110</v>
      </c>
      <c r="C57" s="38"/>
      <c r="D57" s="38"/>
      <c r="E57" s="39" t="s">
        <v>111</v>
      </c>
      <c r="F57" s="40"/>
      <c r="G57" s="40"/>
      <c r="H57" s="40"/>
      <c r="I57" s="40"/>
      <c r="J57" s="40"/>
      <c r="K57" s="41"/>
      <c r="L57" s="42"/>
      <c r="M57" s="43"/>
      <c r="N57" s="43"/>
      <c r="O57" s="44"/>
      <c r="P57" s="43"/>
      <c r="Q57" s="43"/>
      <c r="R57" s="43"/>
      <c r="S57" s="43"/>
      <c r="T57" s="45"/>
    </row>
    <row r="58" spans="1:28" x14ac:dyDescent="0.2">
      <c r="B58" s="171" t="s">
        <v>112</v>
      </c>
      <c r="C58" s="48" t="s">
        <v>53</v>
      </c>
      <c r="D58" s="107" t="s">
        <v>33</v>
      </c>
      <c r="E58" s="51" t="s">
        <v>54</v>
      </c>
      <c r="F58" s="53"/>
      <c r="G58" s="53"/>
      <c r="H58" s="53"/>
      <c r="I58" s="53"/>
      <c r="J58" s="53"/>
      <c r="K58" s="51"/>
      <c r="L58" s="52" t="s">
        <v>55</v>
      </c>
      <c r="M58" s="53">
        <f>'[1]Memorial de cálculo rev0'!M344</f>
        <v>542.82999999999993</v>
      </c>
      <c r="N58" s="209">
        <v>0</v>
      </c>
      <c r="O58" s="210">
        <v>0</v>
      </c>
      <c r="P58" s="53">
        <f>N58+O58</f>
        <v>0</v>
      </c>
      <c r="Q58" s="53">
        <f>M58*N58</f>
        <v>0</v>
      </c>
      <c r="R58" s="53">
        <f>O58*M58</f>
        <v>0</v>
      </c>
      <c r="S58" s="53">
        <f>(Q58+R58)*$S$6</f>
        <v>0</v>
      </c>
      <c r="T58" s="55">
        <f>Q58+R58+S58</f>
        <v>0</v>
      </c>
    </row>
    <row r="59" spans="1:28" ht="27" customHeight="1" x14ac:dyDescent="0.2">
      <c r="B59" s="56" t="s">
        <v>113</v>
      </c>
      <c r="C59" s="57" t="s">
        <v>114</v>
      </c>
      <c r="D59" s="58" t="s">
        <v>25</v>
      </c>
      <c r="E59" s="59" t="s">
        <v>115</v>
      </c>
      <c r="F59" s="60"/>
      <c r="G59" s="60"/>
      <c r="H59" s="60"/>
      <c r="I59" s="60"/>
      <c r="J59" s="60"/>
      <c r="K59" s="61"/>
      <c r="L59" s="62" t="s">
        <v>27</v>
      </c>
      <c r="M59" s="60">
        <f>M58</f>
        <v>542.82999999999993</v>
      </c>
      <c r="N59" s="211">
        <v>0</v>
      </c>
      <c r="O59" s="212">
        <v>0</v>
      </c>
      <c r="P59" s="60">
        <f>N59+O59</f>
        <v>0</v>
      </c>
      <c r="Q59" s="60">
        <f>M59*N59</f>
        <v>0</v>
      </c>
      <c r="R59" s="60">
        <f>M59*O59</f>
        <v>0</v>
      </c>
      <c r="S59" s="60">
        <f>(Q59+R59)*$S$6</f>
        <v>0</v>
      </c>
      <c r="T59" s="64">
        <f>Q59+R59+S59</f>
        <v>0</v>
      </c>
    </row>
    <row r="60" spans="1:28" ht="18" customHeight="1" x14ac:dyDescent="0.2">
      <c r="B60" s="56" t="s">
        <v>116</v>
      </c>
      <c r="C60" s="112">
        <v>100575</v>
      </c>
      <c r="D60" s="58" t="s">
        <v>25</v>
      </c>
      <c r="E60" s="113" t="s">
        <v>64</v>
      </c>
      <c r="F60" s="60"/>
      <c r="G60" s="60"/>
      <c r="H60" s="60"/>
      <c r="I60" s="60"/>
      <c r="J60" s="60"/>
      <c r="K60" s="61"/>
      <c r="L60" s="115" t="s">
        <v>55</v>
      </c>
      <c r="M60" s="60">
        <f>'[1]Memorial de cálculo rev0'!M368</f>
        <v>1750</v>
      </c>
      <c r="N60" s="211">
        <v>0</v>
      </c>
      <c r="O60" s="211">
        <v>0</v>
      </c>
      <c r="P60" s="114">
        <f t="shared" ref="P60:P67" si="18">N60+O60</f>
        <v>0</v>
      </c>
      <c r="Q60" s="60">
        <f t="shared" ref="Q60:Q69" si="19">M60*N60</f>
        <v>0</v>
      </c>
      <c r="R60" s="60">
        <f t="shared" ref="R60:R69" si="20">M60*O60</f>
        <v>0</v>
      </c>
      <c r="S60" s="60">
        <f t="shared" ref="S60:S69" si="21">(Q60+R60)*$S$6</f>
        <v>0</v>
      </c>
      <c r="T60" s="64">
        <f t="shared" ref="T60:T69" si="22">Q60+R60+S60</f>
        <v>0</v>
      </c>
    </row>
    <row r="61" spans="1:28" ht="18" customHeight="1" x14ac:dyDescent="0.2">
      <c r="B61" s="56" t="s">
        <v>117</v>
      </c>
      <c r="C61" s="150" t="s">
        <v>118</v>
      </c>
      <c r="D61" s="112" t="s">
        <v>33</v>
      </c>
      <c r="E61" s="113" t="s">
        <v>119</v>
      </c>
      <c r="F61" s="60"/>
      <c r="G61" s="60"/>
      <c r="H61" s="60"/>
      <c r="I61" s="60"/>
      <c r="J61" s="60"/>
      <c r="K61" s="61"/>
      <c r="L61" s="115" t="s">
        <v>55</v>
      </c>
      <c r="M61" s="60">
        <f>'[1]Memorial de cálculo rev0'!M374</f>
        <v>1750</v>
      </c>
      <c r="N61" s="216">
        <v>0</v>
      </c>
      <c r="O61" s="217">
        <v>0</v>
      </c>
      <c r="P61" s="60">
        <f t="shared" si="18"/>
        <v>0</v>
      </c>
      <c r="Q61" s="60">
        <f t="shared" si="19"/>
        <v>0</v>
      </c>
      <c r="R61" s="60">
        <f t="shared" si="20"/>
        <v>0</v>
      </c>
      <c r="S61" s="60">
        <f t="shared" si="21"/>
        <v>0</v>
      </c>
      <c r="T61" s="64">
        <f t="shared" si="22"/>
        <v>0</v>
      </c>
    </row>
    <row r="62" spans="1:28" ht="18" customHeight="1" x14ac:dyDescent="0.2">
      <c r="B62" s="56" t="s">
        <v>120</v>
      </c>
      <c r="C62" s="150" t="s">
        <v>121</v>
      </c>
      <c r="D62" s="112" t="s">
        <v>33</v>
      </c>
      <c r="E62" s="113" t="s">
        <v>122</v>
      </c>
      <c r="F62" s="114"/>
      <c r="G62" s="114"/>
      <c r="H62" s="114"/>
      <c r="I62" s="114"/>
      <c r="J62" s="114"/>
      <c r="K62" s="113"/>
      <c r="L62" s="115" t="s">
        <v>51</v>
      </c>
      <c r="M62" s="114">
        <f>'[1]Memorial de cálculo rev0'!M380</f>
        <v>625.60599999999999</v>
      </c>
      <c r="N62" s="215">
        <v>0</v>
      </c>
      <c r="O62" s="215">
        <v>0</v>
      </c>
      <c r="P62" s="114">
        <f t="shared" si="18"/>
        <v>0</v>
      </c>
      <c r="Q62" s="60">
        <f t="shared" si="19"/>
        <v>0</v>
      </c>
      <c r="R62" s="60">
        <f t="shared" si="20"/>
        <v>0</v>
      </c>
      <c r="S62" s="60">
        <f t="shared" si="21"/>
        <v>0</v>
      </c>
      <c r="T62" s="64">
        <f t="shared" si="22"/>
        <v>0</v>
      </c>
    </row>
    <row r="63" spans="1:28" ht="27" customHeight="1" x14ac:dyDescent="0.2">
      <c r="B63" s="56" t="s">
        <v>123</v>
      </c>
      <c r="C63" s="150" t="s">
        <v>124</v>
      </c>
      <c r="D63" s="58" t="s">
        <v>25</v>
      </c>
      <c r="E63" s="117" t="s">
        <v>125</v>
      </c>
      <c r="F63" s="114"/>
      <c r="G63" s="114"/>
      <c r="H63" s="114"/>
      <c r="I63" s="114"/>
      <c r="J63" s="114"/>
      <c r="K63" s="113"/>
      <c r="L63" s="115" t="s">
        <v>55</v>
      </c>
      <c r="M63" s="114">
        <f>'[1]Memorial de cálculo rev0'!M392</f>
        <v>2292.8300000000004</v>
      </c>
      <c r="N63" s="211">
        <v>0</v>
      </c>
      <c r="O63" s="212">
        <v>0</v>
      </c>
      <c r="P63" s="114">
        <f t="shared" si="18"/>
        <v>0</v>
      </c>
      <c r="Q63" s="60">
        <f t="shared" si="19"/>
        <v>0</v>
      </c>
      <c r="R63" s="60">
        <f t="shared" si="20"/>
        <v>0</v>
      </c>
      <c r="S63" s="60">
        <f t="shared" si="21"/>
        <v>0</v>
      </c>
      <c r="T63" s="64">
        <f t="shared" si="22"/>
        <v>0</v>
      </c>
    </row>
    <row r="64" spans="1:28" ht="18" customHeight="1" x14ac:dyDescent="0.2">
      <c r="B64" s="56" t="s">
        <v>126</v>
      </c>
      <c r="C64" s="150" t="s">
        <v>127</v>
      </c>
      <c r="D64" s="112" t="s">
        <v>33</v>
      </c>
      <c r="E64" s="113" t="s">
        <v>128</v>
      </c>
      <c r="F64" s="114"/>
      <c r="G64" s="114"/>
      <c r="H64" s="114"/>
      <c r="I64" s="114"/>
      <c r="J64" s="114"/>
      <c r="K64" s="113"/>
      <c r="L64" s="115" t="s">
        <v>51</v>
      </c>
      <c r="M64" s="114">
        <f>'[1]Memorial de cálculo rev0'!M405</f>
        <v>137.23568</v>
      </c>
      <c r="N64" s="211">
        <v>0</v>
      </c>
      <c r="O64" s="212">
        <v>0</v>
      </c>
      <c r="P64" s="114">
        <f t="shared" si="18"/>
        <v>0</v>
      </c>
      <c r="Q64" s="60">
        <f t="shared" si="19"/>
        <v>0</v>
      </c>
      <c r="R64" s="60">
        <f t="shared" si="20"/>
        <v>0</v>
      </c>
      <c r="S64" s="60">
        <f t="shared" si="21"/>
        <v>0</v>
      </c>
      <c r="T64" s="64">
        <f t="shared" si="22"/>
        <v>0</v>
      </c>
    </row>
    <row r="65" spans="2:20" ht="18" customHeight="1" x14ac:dyDescent="0.2">
      <c r="B65" s="56" t="s">
        <v>129</v>
      </c>
      <c r="C65" s="150" t="s">
        <v>130</v>
      </c>
      <c r="D65" s="112" t="s">
        <v>33</v>
      </c>
      <c r="E65" s="113" t="s">
        <v>131</v>
      </c>
      <c r="F65" s="114"/>
      <c r="G65" s="114"/>
      <c r="H65" s="114"/>
      <c r="I65" s="114"/>
      <c r="J65" s="114"/>
      <c r="K65" s="113"/>
      <c r="L65" s="115" t="s">
        <v>132</v>
      </c>
      <c r="M65" s="114">
        <f>'[1]Memorial de cálculo rev0'!M413</f>
        <v>90</v>
      </c>
      <c r="N65" s="211">
        <v>0</v>
      </c>
      <c r="O65" s="212">
        <v>0</v>
      </c>
      <c r="P65" s="114">
        <f t="shared" si="18"/>
        <v>0</v>
      </c>
      <c r="Q65" s="60">
        <f t="shared" si="19"/>
        <v>0</v>
      </c>
      <c r="R65" s="60">
        <f t="shared" si="20"/>
        <v>0</v>
      </c>
      <c r="S65" s="60">
        <f t="shared" si="21"/>
        <v>0</v>
      </c>
      <c r="T65" s="64">
        <f t="shared" si="22"/>
        <v>0</v>
      </c>
    </row>
    <row r="66" spans="2:20" ht="18" customHeight="1" x14ac:dyDescent="0.2">
      <c r="B66" s="56" t="s">
        <v>133</v>
      </c>
      <c r="C66" s="150" t="s">
        <v>134</v>
      </c>
      <c r="D66" s="112" t="s">
        <v>33</v>
      </c>
      <c r="E66" s="113" t="s">
        <v>135</v>
      </c>
      <c r="F66" s="114"/>
      <c r="G66" s="114"/>
      <c r="H66" s="114"/>
      <c r="I66" s="114"/>
      <c r="J66" s="114"/>
      <c r="K66" s="113"/>
      <c r="L66" s="115" t="s">
        <v>136</v>
      </c>
      <c r="M66" s="114">
        <f>'[1]Memorial de cálculo rev0'!M417</f>
        <v>1</v>
      </c>
      <c r="N66" s="211">
        <v>0</v>
      </c>
      <c r="O66" s="212">
        <v>0</v>
      </c>
      <c r="P66" s="114">
        <f t="shared" si="18"/>
        <v>0</v>
      </c>
      <c r="Q66" s="60">
        <f t="shared" si="19"/>
        <v>0</v>
      </c>
      <c r="R66" s="60">
        <f t="shared" si="20"/>
        <v>0</v>
      </c>
      <c r="S66" s="60">
        <f t="shared" si="21"/>
        <v>0</v>
      </c>
      <c r="T66" s="64">
        <f t="shared" si="22"/>
        <v>0</v>
      </c>
    </row>
    <row r="67" spans="2:20" ht="18" customHeight="1" x14ac:dyDescent="0.2">
      <c r="B67" s="56" t="s">
        <v>137</v>
      </c>
      <c r="C67" s="150" t="s">
        <v>138</v>
      </c>
      <c r="D67" s="112" t="s">
        <v>33</v>
      </c>
      <c r="E67" s="113" t="s">
        <v>139</v>
      </c>
      <c r="F67" s="114"/>
      <c r="G67" s="114"/>
      <c r="H67" s="114"/>
      <c r="I67" s="114"/>
      <c r="J67" s="114"/>
      <c r="K67" s="113"/>
      <c r="L67" s="115" t="s">
        <v>55</v>
      </c>
      <c r="M67" s="114">
        <f>'[1]Memorial de cálculo rev0'!M421</f>
        <v>2.1159999999999997</v>
      </c>
      <c r="N67" s="211">
        <v>0</v>
      </c>
      <c r="O67" s="212">
        <v>0</v>
      </c>
      <c r="P67" s="114">
        <f t="shared" si="18"/>
        <v>0</v>
      </c>
      <c r="Q67" s="60">
        <f t="shared" si="19"/>
        <v>0</v>
      </c>
      <c r="R67" s="60">
        <f t="shared" si="20"/>
        <v>0</v>
      </c>
      <c r="S67" s="60">
        <f t="shared" si="21"/>
        <v>0</v>
      </c>
      <c r="T67" s="64">
        <f t="shared" si="22"/>
        <v>0</v>
      </c>
    </row>
    <row r="68" spans="2:20" ht="18" customHeight="1" x14ac:dyDescent="0.2">
      <c r="B68" s="56" t="s">
        <v>140</v>
      </c>
      <c r="C68" s="150" t="s">
        <v>71</v>
      </c>
      <c r="D68" s="112" t="s">
        <v>33</v>
      </c>
      <c r="E68" s="113" t="s">
        <v>72</v>
      </c>
      <c r="F68" s="114"/>
      <c r="G68" s="114"/>
      <c r="H68" s="114"/>
      <c r="I68" s="114"/>
      <c r="J68" s="114"/>
      <c r="K68" s="113"/>
      <c r="L68" s="115" t="s">
        <v>73</v>
      </c>
      <c r="M68" s="114">
        <f>'[1]Memorial de cálculo rev0'!M428</f>
        <v>23.759999999999998</v>
      </c>
      <c r="N68" s="211">
        <v>0</v>
      </c>
      <c r="O68" s="212">
        <v>0</v>
      </c>
      <c r="P68" s="114">
        <v>14.15</v>
      </c>
      <c r="Q68" s="60">
        <f t="shared" si="19"/>
        <v>0</v>
      </c>
      <c r="R68" s="60">
        <f t="shared" si="20"/>
        <v>0</v>
      </c>
      <c r="S68" s="60">
        <f t="shared" si="21"/>
        <v>0</v>
      </c>
      <c r="T68" s="64">
        <f t="shared" si="22"/>
        <v>0</v>
      </c>
    </row>
    <row r="69" spans="2:20" ht="18" customHeight="1" x14ac:dyDescent="0.2">
      <c r="B69" s="118" t="s">
        <v>141</v>
      </c>
      <c r="C69" s="119" t="s">
        <v>142</v>
      </c>
      <c r="D69" s="120" t="s">
        <v>33</v>
      </c>
      <c r="E69" s="123" t="s">
        <v>143</v>
      </c>
      <c r="F69" s="122"/>
      <c r="G69" s="122"/>
      <c r="H69" s="122"/>
      <c r="I69" s="122"/>
      <c r="J69" s="122"/>
      <c r="K69" s="123"/>
      <c r="L69" s="124" t="s">
        <v>51</v>
      </c>
      <c r="M69" s="122">
        <f>'[1]Memorial de cálculo rev0'!M434</f>
        <v>28.261439999999993</v>
      </c>
      <c r="N69" s="213">
        <v>0</v>
      </c>
      <c r="O69" s="214">
        <v>0</v>
      </c>
      <c r="P69" s="122">
        <f>N69+O69</f>
        <v>0</v>
      </c>
      <c r="Q69" s="69">
        <f t="shared" si="19"/>
        <v>0</v>
      </c>
      <c r="R69" s="69">
        <f t="shared" si="20"/>
        <v>0</v>
      </c>
      <c r="S69" s="69">
        <f t="shared" si="21"/>
        <v>0</v>
      </c>
      <c r="T69" s="73">
        <f t="shared" si="22"/>
        <v>0</v>
      </c>
    </row>
    <row r="70" spans="2:20" ht="2.1" customHeight="1" x14ac:dyDescent="0.2">
      <c r="B70" s="74"/>
      <c r="C70" s="75"/>
      <c r="E70" s="173"/>
      <c r="F70" s="174"/>
      <c r="G70" s="174"/>
      <c r="H70" s="174"/>
      <c r="I70" s="174"/>
      <c r="J70" s="174"/>
      <c r="T70" s="76"/>
    </row>
    <row r="71" spans="2:20" ht="15" x14ac:dyDescent="0.2">
      <c r="B71" s="77"/>
      <c r="C71" s="175"/>
      <c r="D71" s="79"/>
      <c r="E71" s="80" t="str">
        <f>E57</f>
        <v>Drenagem pluvial</v>
      </c>
      <c r="F71" s="176"/>
      <c r="G71" s="176"/>
      <c r="H71" s="176"/>
      <c r="I71" s="176"/>
      <c r="J71" s="176"/>
      <c r="K71" s="82"/>
      <c r="L71" s="83"/>
      <c r="M71" s="81"/>
      <c r="N71" s="81"/>
      <c r="O71" s="84"/>
      <c r="P71" s="81"/>
      <c r="Q71" s="81"/>
      <c r="R71" s="81"/>
      <c r="S71" s="81"/>
      <c r="T71" s="85">
        <f>SUM(T58:T69)</f>
        <v>0</v>
      </c>
    </row>
    <row r="72" spans="2:20" ht="6.75" customHeight="1" x14ac:dyDescent="0.2">
      <c r="B72" s="170"/>
      <c r="T72" s="86"/>
    </row>
    <row r="73" spans="2:20" ht="15.75" x14ac:dyDescent="0.2">
      <c r="B73" s="37" t="s">
        <v>144</v>
      </c>
      <c r="C73" s="38"/>
      <c r="D73" s="38"/>
      <c r="E73" s="39" t="s">
        <v>145</v>
      </c>
      <c r="F73" s="40"/>
      <c r="G73" s="40"/>
      <c r="H73" s="40"/>
      <c r="I73" s="40"/>
      <c r="J73" s="40"/>
      <c r="K73" s="41"/>
      <c r="L73" s="42"/>
      <c r="M73" s="43"/>
      <c r="N73" s="43"/>
      <c r="O73" s="44"/>
      <c r="P73" s="43"/>
      <c r="Q73" s="43"/>
      <c r="R73" s="43"/>
      <c r="S73" s="43"/>
      <c r="T73" s="45"/>
    </row>
    <row r="74" spans="2:20" ht="18" customHeight="1" x14ac:dyDescent="0.2">
      <c r="B74" s="171" t="s">
        <v>146</v>
      </c>
      <c r="C74" s="48" t="s">
        <v>53</v>
      </c>
      <c r="D74" s="48" t="s">
        <v>33</v>
      </c>
      <c r="E74" s="51" t="s">
        <v>54</v>
      </c>
      <c r="F74" s="53"/>
      <c r="G74" s="53"/>
      <c r="H74" s="53"/>
      <c r="I74" s="53"/>
      <c r="J74" s="53"/>
      <c r="K74" s="51"/>
      <c r="L74" s="52" t="s">
        <v>55</v>
      </c>
      <c r="M74" s="53">
        <f>'[1]Memorial de cálculo rev0'!M445</f>
        <v>1178</v>
      </c>
      <c r="N74" s="209">
        <v>0</v>
      </c>
      <c r="O74" s="210">
        <v>0</v>
      </c>
      <c r="P74" s="53">
        <f>N74+O74</f>
        <v>0</v>
      </c>
      <c r="Q74" s="53">
        <f>M74*N74</f>
        <v>0</v>
      </c>
      <c r="R74" s="53">
        <f>O74*M74</f>
        <v>0</v>
      </c>
      <c r="S74" s="53">
        <f>(Q74+R74)*$S$6</f>
        <v>0</v>
      </c>
      <c r="T74" s="55">
        <f>Q74+R74+S74</f>
        <v>0</v>
      </c>
    </row>
    <row r="75" spans="2:20" ht="18" customHeight="1" x14ac:dyDescent="0.2">
      <c r="B75" s="177" t="s">
        <v>147</v>
      </c>
      <c r="C75" s="178" t="s">
        <v>148</v>
      </c>
      <c r="D75" s="112" t="s">
        <v>33</v>
      </c>
      <c r="E75" s="179" t="s">
        <v>149</v>
      </c>
      <c r="F75" s="60"/>
      <c r="G75" s="60"/>
      <c r="H75" s="60"/>
      <c r="I75" s="60"/>
      <c r="J75" s="60"/>
      <c r="K75" s="61"/>
      <c r="L75" s="62" t="s">
        <v>51</v>
      </c>
      <c r="M75" s="60">
        <f>'[1]Memorial de cálculo rev0'!M455</f>
        <v>0.33749999999999997</v>
      </c>
      <c r="N75" s="216">
        <v>0</v>
      </c>
      <c r="O75" s="217">
        <v>0</v>
      </c>
      <c r="P75" s="60">
        <f>N75+O75</f>
        <v>0</v>
      </c>
      <c r="Q75" s="60">
        <f>M75*N75</f>
        <v>0</v>
      </c>
      <c r="R75" s="60">
        <f>M75*O75</f>
        <v>0</v>
      </c>
      <c r="S75" s="60">
        <f>(Q75+R75)*$S$6</f>
        <v>0</v>
      </c>
      <c r="T75" s="64">
        <f>Q75+R75+S75</f>
        <v>0</v>
      </c>
    </row>
    <row r="76" spans="2:20" ht="18" customHeight="1" x14ac:dyDescent="0.2">
      <c r="B76" s="177" t="s">
        <v>150</v>
      </c>
      <c r="C76" s="178" t="s">
        <v>151</v>
      </c>
      <c r="D76" s="112" t="s">
        <v>33</v>
      </c>
      <c r="E76" s="179" t="s">
        <v>152</v>
      </c>
      <c r="F76" s="60"/>
      <c r="G76" s="60"/>
      <c r="H76" s="60"/>
      <c r="I76" s="60"/>
      <c r="J76" s="60"/>
      <c r="K76" s="61"/>
      <c r="L76" s="62" t="s">
        <v>51</v>
      </c>
      <c r="M76" s="60">
        <f>'[1]Memorial de cálculo rev0'!M461</f>
        <v>0.33749999999999997</v>
      </c>
      <c r="N76" s="216">
        <v>0</v>
      </c>
      <c r="O76" s="217">
        <v>0</v>
      </c>
      <c r="P76" s="60">
        <f>N76+O76</f>
        <v>0</v>
      </c>
      <c r="Q76" s="60">
        <f>M76*N76</f>
        <v>0</v>
      </c>
      <c r="R76" s="60">
        <f>M76*O76</f>
        <v>0</v>
      </c>
      <c r="S76" s="60">
        <f>(Q76+R76)*$S$6</f>
        <v>0</v>
      </c>
      <c r="T76" s="64">
        <f>Q76+R76+S76</f>
        <v>0</v>
      </c>
    </row>
    <row r="77" spans="2:20" ht="18" customHeight="1" x14ac:dyDescent="0.2">
      <c r="B77" s="177" t="s">
        <v>153</v>
      </c>
      <c r="C77" s="178" t="s">
        <v>49</v>
      </c>
      <c r="D77" s="112" t="s">
        <v>33</v>
      </c>
      <c r="E77" s="179" t="s">
        <v>50</v>
      </c>
      <c r="F77" s="60"/>
      <c r="G77" s="60"/>
      <c r="H77" s="60"/>
      <c r="I77" s="60"/>
      <c r="J77" s="60"/>
      <c r="K77" s="61"/>
      <c r="L77" s="62" t="s">
        <v>51</v>
      </c>
      <c r="M77" s="60">
        <f>'[1]Memorial de cálculo rev0'!M466</f>
        <v>122.51200000000001</v>
      </c>
      <c r="N77" s="216">
        <v>0</v>
      </c>
      <c r="O77" s="217">
        <v>0</v>
      </c>
      <c r="P77" s="60">
        <f>N77+O77</f>
        <v>0</v>
      </c>
      <c r="Q77" s="60">
        <f>M77*N77</f>
        <v>0</v>
      </c>
      <c r="R77" s="60">
        <f>M77*O77</f>
        <v>0</v>
      </c>
      <c r="S77" s="60">
        <f>(Q77+R77)*$S$6</f>
        <v>0</v>
      </c>
      <c r="T77" s="64">
        <f>Q77+R77+S77</f>
        <v>0</v>
      </c>
    </row>
    <row r="78" spans="2:20" ht="42.75" x14ac:dyDescent="0.2">
      <c r="B78" s="177" t="s">
        <v>154</v>
      </c>
      <c r="C78" s="178" t="s">
        <v>155</v>
      </c>
      <c r="D78" s="58" t="s">
        <v>25</v>
      </c>
      <c r="E78" s="180" t="s">
        <v>156</v>
      </c>
      <c r="F78" s="60"/>
      <c r="G78" s="60"/>
      <c r="H78" s="60"/>
      <c r="I78" s="60"/>
      <c r="J78" s="60"/>
      <c r="K78" s="61"/>
      <c r="L78" s="58" t="s">
        <v>83</v>
      </c>
      <c r="M78" s="60">
        <f>'[1]Memorial de cálculo rev0'!M470</f>
        <v>4123</v>
      </c>
      <c r="N78" s="216">
        <v>0</v>
      </c>
      <c r="O78" s="217">
        <v>0</v>
      </c>
      <c r="P78" s="60">
        <f>N78+O78</f>
        <v>0</v>
      </c>
      <c r="Q78" s="60">
        <f>M78*N78</f>
        <v>0</v>
      </c>
      <c r="R78" s="60">
        <f>M78*O78</f>
        <v>0</v>
      </c>
      <c r="S78" s="60">
        <f>(Q78+R78)*$S$6</f>
        <v>0</v>
      </c>
      <c r="T78" s="64">
        <f>Q78+R78+S78</f>
        <v>0</v>
      </c>
    </row>
    <row r="79" spans="2:20" x14ac:dyDescent="0.2">
      <c r="B79" s="177" t="s">
        <v>157</v>
      </c>
      <c r="C79" s="112">
        <v>100574</v>
      </c>
      <c r="D79" s="58" t="s">
        <v>25</v>
      </c>
      <c r="E79" s="117" t="s">
        <v>62</v>
      </c>
      <c r="F79" s="114"/>
      <c r="G79" s="114"/>
      <c r="H79" s="114"/>
      <c r="I79" s="114"/>
      <c r="J79" s="114"/>
      <c r="K79" s="115"/>
      <c r="L79" s="115" t="s">
        <v>51</v>
      </c>
      <c r="M79" s="114">
        <f>'[1]Memorial de cálculo rev0'!M483</f>
        <v>671.46</v>
      </c>
      <c r="N79" s="211">
        <v>0</v>
      </c>
      <c r="O79" s="211">
        <v>0</v>
      </c>
      <c r="P79" s="114">
        <f t="shared" ref="P79:P94" si="23">N79+O79</f>
        <v>0</v>
      </c>
      <c r="Q79" s="60">
        <f t="shared" ref="Q79:Q94" si="24">M79*N79</f>
        <v>0</v>
      </c>
      <c r="R79" s="60">
        <f t="shared" ref="R79:R94" si="25">M79*O79</f>
        <v>0</v>
      </c>
      <c r="S79" s="60">
        <f t="shared" ref="S79:S94" si="26">(Q79+R79)*$S$6</f>
        <v>0</v>
      </c>
      <c r="T79" s="64">
        <f t="shared" ref="T79:T94" si="27">Q79+R79+S79</f>
        <v>0</v>
      </c>
    </row>
    <row r="80" spans="2:20" x14ac:dyDescent="0.2">
      <c r="B80" s="177" t="s">
        <v>158</v>
      </c>
      <c r="C80" s="112">
        <v>100575</v>
      </c>
      <c r="D80" s="58" t="s">
        <v>25</v>
      </c>
      <c r="E80" s="117" t="s">
        <v>64</v>
      </c>
      <c r="F80" s="114"/>
      <c r="G80" s="114"/>
      <c r="H80" s="114"/>
      <c r="I80" s="114"/>
      <c r="J80" s="114"/>
      <c r="K80" s="115"/>
      <c r="L80" s="115" t="s">
        <v>55</v>
      </c>
      <c r="M80" s="114">
        <f>'[1]Memorial de cálculo rev0'!M489</f>
        <v>3062.8</v>
      </c>
      <c r="N80" s="211">
        <v>0</v>
      </c>
      <c r="O80" s="211">
        <v>0</v>
      </c>
      <c r="P80" s="114">
        <f t="shared" si="23"/>
        <v>0</v>
      </c>
      <c r="Q80" s="60">
        <f t="shared" si="24"/>
        <v>0</v>
      </c>
      <c r="R80" s="60">
        <f t="shared" si="25"/>
        <v>0</v>
      </c>
      <c r="S80" s="60">
        <f t="shared" si="26"/>
        <v>0</v>
      </c>
      <c r="T80" s="64">
        <f t="shared" si="27"/>
        <v>0</v>
      </c>
    </row>
    <row r="81" spans="2:20" ht="28.5" x14ac:dyDescent="0.2">
      <c r="B81" s="177" t="s">
        <v>159</v>
      </c>
      <c r="C81" s="178" t="s">
        <v>160</v>
      </c>
      <c r="D81" s="112" t="s">
        <v>33</v>
      </c>
      <c r="E81" s="180" t="s">
        <v>161</v>
      </c>
      <c r="F81" s="60"/>
      <c r="G81" s="60"/>
      <c r="H81" s="60"/>
      <c r="I81" s="60"/>
      <c r="J81" s="60"/>
      <c r="K81" s="61"/>
      <c r="L81" s="62" t="s">
        <v>51</v>
      </c>
      <c r="M81" s="60">
        <f>'[1]Memorial de cálculo rev0'!M494</f>
        <v>1253.4000000000001</v>
      </c>
      <c r="N81" s="216">
        <v>0</v>
      </c>
      <c r="O81" s="217">
        <v>0</v>
      </c>
      <c r="P81" s="60">
        <f t="shared" si="23"/>
        <v>0</v>
      </c>
      <c r="Q81" s="60">
        <f t="shared" si="24"/>
        <v>0</v>
      </c>
      <c r="R81" s="60">
        <f t="shared" si="25"/>
        <v>0</v>
      </c>
      <c r="S81" s="60">
        <f t="shared" si="26"/>
        <v>0</v>
      </c>
      <c r="T81" s="64">
        <f t="shared" si="27"/>
        <v>0</v>
      </c>
    </row>
    <row r="82" spans="2:20" ht="33" customHeight="1" x14ac:dyDescent="0.2">
      <c r="B82" s="177" t="s">
        <v>162</v>
      </c>
      <c r="C82" s="150" t="s">
        <v>124</v>
      </c>
      <c r="D82" s="58" t="s">
        <v>25</v>
      </c>
      <c r="E82" s="117" t="s">
        <v>125</v>
      </c>
      <c r="F82" s="114"/>
      <c r="G82" s="114"/>
      <c r="H82" s="114"/>
      <c r="I82" s="114"/>
      <c r="J82" s="114"/>
      <c r="K82" s="113"/>
      <c r="L82" s="115" t="s">
        <v>55</v>
      </c>
      <c r="M82" s="114">
        <f>'[1]Memorial de cálculo rev0'!M503</f>
        <v>3062.8</v>
      </c>
      <c r="N82" s="211">
        <v>0</v>
      </c>
      <c r="O82" s="212">
        <v>0</v>
      </c>
      <c r="P82" s="114">
        <f t="shared" si="23"/>
        <v>0</v>
      </c>
      <c r="Q82" s="60">
        <f t="shared" si="24"/>
        <v>0</v>
      </c>
      <c r="R82" s="60">
        <f t="shared" si="25"/>
        <v>0</v>
      </c>
      <c r="S82" s="60">
        <f t="shared" si="26"/>
        <v>0</v>
      </c>
      <c r="T82" s="64">
        <f t="shared" si="27"/>
        <v>0</v>
      </c>
    </row>
    <row r="83" spans="2:20" ht="26.25" customHeight="1" x14ac:dyDescent="0.2">
      <c r="B83" s="177" t="s">
        <v>163</v>
      </c>
      <c r="C83" s="178" t="s">
        <v>164</v>
      </c>
      <c r="D83" s="58" t="s">
        <v>25</v>
      </c>
      <c r="E83" s="180" t="s">
        <v>165</v>
      </c>
      <c r="F83" s="60"/>
      <c r="G83" s="60"/>
      <c r="H83" s="60"/>
      <c r="I83" s="60"/>
      <c r="J83" s="60"/>
      <c r="K83" s="61"/>
      <c r="L83" s="115" t="s">
        <v>51</v>
      </c>
      <c r="M83" s="60">
        <f>'[1]Memorial de cálculo rev0'!M511</f>
        <v>58.900000000000006</v>
      </c>
      <c r="N83" s="216">
        <v>0</v>
      </c>
      <c r="O83" s="217">
        <v>0</v>
      </c>
      <c r="P83" s="60">
        <f t="shared" si="23"/>
        <v>0</v>
      </c>
      <c r="Q83" s="60">
        <f t="shared" si="24"/>
        <v>0</v>
      </c>
      <c r="R83" s="60">
        <f t="shared" si="25"/>
        <v>0</v>
      </c>
      <c r="S83" s="60">
        <f t="shared" si="26"/>
        <v>0</v>
      </c>
      <c r="T83" s="64">
        <f t="shared" si="27"/>
        <v>0</v>
      </c>
    </row>
    <row r="84" spans="2:20" ht="18" customHeight="1" x14ac:dyDescent="0.2">
      <c r="B84" s="177" t="s">
        <v>166</v>
      </c>
      <c r="C84" s="58" t="s">
        <v>167</v>
      </c>
      <c r="D84" s="112" t="s">
        <v>33</v>
      </c>
      <c r="E84" s="61" t="s">
        <v>168</v>
      </c>
      <c r="F84" s="60"/>
      <c r="G84" s="60"/>
      <c r="H84" s="60"/>
      <c r="I84" s="60"/>
      <c r="J84" s="60"/>
      <c r="K84" s="61"/>
      <c r="L84" s="62" t="s">
        <v>55</v>
      </c>
      <c r="M84" s="60">
        <f>'[1]Memorial de cálculo rev0'!M519</f>
        <v>37.696000000000005</v>
      </c>
      <c r="N84" s="211">
        <v>0</v>
      </c>
      <c r="O84" s="212">
        <v>0</v>
      </c>
      <c r="P84" s="60">
        <f t="shared" si="23"/>
        <v>0</v>
      </c>
      <c r="Q84" s="60">
        <f t="shared" si="24"/>
        <v>0</v>
      </c>
      <c r="R84" s="60">
        <f t="shared" si="25"/>
        <v>0</v>
      </c>
      <c r="S84" s="60">
        <f t="shared" si="26"/>
        <v>0</v>
      </c>
      <c r="T84" s="64">
        <f t="shared" si="27"/>
        <v>0</v>
      </c>
    </row>
    <row r="85" spans="2:20" ht="18" customHeight="1" x14ac:dyDescent="0.2">
      <c r="B85" s="177" t="s">
        <v>169</v>
      </c>
      <c r="C85" s="178" t="s">
        <v>170</v>
      </c>
      <c r="D85" s="112" t="s">
        <v>33</v>
      </c>
      <c r="E85" s="179" t="s">
        <v>171</v>
      </c>
      <c r="F85" s="60"/>
      <c r="G85" s="60"/>
      <c r="H85" s="60"/>
      <c r="I85" s="60"/>
      <c r="J85" s="60"/>
      <c r="K85" s="61"/>
      <c r="L85" s="62" t="s">
        <v>55</v>
      </c>
      <c r="M85" s="60">
        <f>'[1]Memorial de cálculo rev0'!M528</f>
        <v>23.56</v>
      </c>
      <c r="N85" s="216">
        <v>0</v>
      </c>
      <c r="O85" s="217">
        <v>0</v>
      </c>
      <c r="P85" s="60">
        <f t="shared" si="23"/>
        <v>0</v>
      </c>
      <c r="Q85" s="60">
        <f t="shared" si="24"/>
        <v>0</v>
      </c>
      <c r="R85" s="60">
        <f t="shared" si="25"/>
        <v>0</v>
      </c>
      <c r="S85" s="60">
        <f t="shared" si="26"/>
        <v>0</v>
      </c>
      <c r="T85" s="64">
        <f t="shared" si="27"/>
        <v>0</v>
      </c>
    </row>
    <row r="86" spans="2:20" ht="18" customHeight="1" x14ac:dyDescent="0.2">
      <c r="B86" s="177" t="s">
        <v>172</v>
      </c>
      <c r="C86" s="178" t="s">
        <v>71</v>
      </c>
      <c r="D86" s="112" t="s">
        <v>33</v>
      </c>
      <c r="E86" s="179" t="s">
        <v>72</v>
      </c>
      <c r="F86" s="60"/>
      <c r="G86" s="60"/>
      <c r="H86" s="60"/>
      <c r="I86" s="60"/>
      <c r="J86" s="60"/>
      <c r="K86" s="61"/>
      <c r="L86" s="62" t="s">
        <v>73</v>
      </c>
      <c r="M86" s="60">
        <f>'[1]Memorial de cálculo rev0'!M534</f>
        <v>96.800000000000011</v>
      </c>
      <c r="N86" s="216">
        <v>0</v>
      </c>
      <c r="O86" s="217">
        <v>0</v>
      </c>
      <c r="P86" s="60">
        <f t="shared" si="23"/>
        <v>0</v>
      </c>
      <c r="Q86" s="60">
        <f t="shared" si="24"/>
        <v>0</v>
      </c>
      <c r="R86" s="60">
        <f t="shared" si="25"/>
        <v>0</v>
      </c>
      <c r="S86" s="60">
        <f t="shared" si="26"/>
        <v>0</v>
      </c>
      <c r="T86" s="64">
        <f t="shared" si="27"/>
        <v>0</v>
      </c>
    </row>
    <row r="87" spans="2:20" ht="18" customHeight="1" x14ac:dyDescent="0.2">
      <c r="B87" s="177" t="s">
        <v>173</v>
      </c>
      <c r="C87" s="178" t="s">
        <v>174</v>
      </c>
      <c r="D87" s="112" t="s">
        <v>33</v>
      </c>
      <c r="E87" s="179" t="s">
        <v>175</v>
      </c>
      <c r="F87" s="60"/>
      <c r="G87" s="60"/>
      <c r="H87" s="60"/>
      <c r="I87" s="60"/>
      <c r="J87" s="60"/>
      <c r="K87" s="61"/>
      <c r="L87" s="62" t="s">
        <v>55</v>
      </c>
      <c r="M87" s="60">
        <f>'[1]Memorial de cálculo rev0'!M539</f>
        <v>47.12</v>
      </c>
      <c r="N87" s="216">
        <v>0</v>
      </c>
      <c r="O87" s="217">
        <v>0</v>
      </c>
      <c r="P87" s="60">
        <f t="shared" si="23"/>
        <v>0</v>
      </c>
      <c r="Q87" s="60">
        <f t="shared" si="24"/>
        <v>0</v>
      </c>
      <c r="R87" s="60">
        <f t="shared" si="25"/>
        <v>0</v>
      </c>
      <c r="S87" s="60">
        <f t="shared" si="26"/>
        <v>0</v>
      </c>
      <c r="T87" s="64">
        <f t="shared" si="27"/>
        <v>0</v>
      </c>
    </row>
    <row r="88" spans="2:20" ht="27.75" customHeight="1" x14ac:dyDescent="0.2">
      <c r="B88" s="177" t="s">
        <v>176</v>
      </c>
      <c r="C88" s="178" t="s">
        <v>177</v>
      </c>
      <c r="D88" s="112" t="s">
        <v>33</v>
      </c>
      <c r="E88" s="180" t="s">
        <v>178</v>
      </c>
      <c r="F88" s="60"/>
      <c r="G88" s="60"/>
      <c r="H88" s="60"/>
      <c r="I88" s="60"/>
      <c r="J88" s="60"/>
      <c r="K88" s="61"/>
      <c r="L88" s="62" t="s">
        <v>87</v>
      </c>
      <c r="M88" s="60">
        <f>'[1]Memorial de cálculo rev0'!M548</f>
        <v>47.12</v>
      </c>
      <c r="N88" s="216">
        <v>0</v>
      </c>
      <c r="O88" s="217">
        <v>0</v>
      </c>
      <c r="P88" s="60">
        <f t="shared" si="23"/>
        <v>0</v>
      </c>
      <c r="Q88" s="60">
        <f t="shared" si="24"/>
        <v>0</v>
      </c>
      <c r="R88" s="60">
        <f t="shared" si="25"/>
        <v>0</v>
      </c>
      <c r="S88" s="60">
        <f t="shared" si="26"/>
        <v>0</v>
      </c>
      <c r="T88" s="64">
        <f t="shared" si="27"/>
        <v>0</v>
      </c>
    </row>
    <row r="89" spans="2:20" x14ac:dyDescent="0.2">
      <c r="B89" s="177" t="s">
        <v>179</v>
      </c>
      <c r="C89" s="178" t="s">
        <v>180</v>
      </c>
      <c r="D89" s="112" t="s">
        <v>33</v>
      </c>
      <c r="E89" s="179" t="s">
        <v>181</v>
      </c>
      <c r="F89" s="60"/>
      <c r="G89" s="60"/>
      <c r="H89" s="60"/>
      <c r="I89" s="60"/>
      <c r="J89" s="60"/>
      <c r="K89" s="61"/>
      <c r="L89" s="62" t="s">
        <v>55</v>
      </c>
      <c r="M89" s="60">
        <f>'[1]Memorial de cálculo rev0'!M564</f>
        <v>1184.75</v>
      </c>
      <c r="N89" s="216">
        <v>0</v>
      </c>
      <c r="O89" s="217">
        <v>0</v>
      </c>
      <c r="P89" s="60">
        <f t="shared" si="23"/>
        <v>0</v>
      </c>
      <c r="Q89" s="60">
        <f t="shared" si="24"/>
        <v>0</v>
      </c>
      <c r="R89" s="60">
        <f t="shared" si="25"/>
        <v>0</v>
      </c>
      <c r="S89" s="60">
        <f t="shared" si="26"/>
        <v>0</v>
      </c>
      <c r="T89" s="64">
        <f t="shared" si="27"/>
        <v>0</v>
      </c>
    </row>
    <row r="90" spans="2:20" ht="18" customHeight="1" x14ac:dyDescent="0.2">
      <c r="B90" s="177" t="s">
        <v>182</v>
      </c>
      <c r="C90" s="178" t="s">
        <v>183</v>
      </c>
      <c r="D90" s="112" t="s">
        <v>33</v>
      </c>
      <c r="E90" s="180" t="s">
        <v>184</v>
      </c>
      <c r="F90" s="60"/>
      <c r="G90" s="60"/>
      <c r="H90" s="60"/>
      <c r="I90" s="60"/>
      <c r="J90" s="60"/>
      <c r="K90" s="61"/>
      <c r="L90" s="62" t="s">
        <v>132</v>
      </c>
      <c r="M90" s="60">
        <f>'[1]Memorial de cálculo rev0'!M566</f>
        <v>589</v>
      </c>
      <c r="N90" s="216">
        <v>0</v>
      </c>
      <c r="O90" s="217">
        <v>0</v>
      </c>
      <c r="P90" s="60">
        <f t="shared" si="23"/>
        <v>0</v>
      </c>
      <c r="Q90" s="60">
        <f t="shared" si="24"/>
        <v>0</v>
      </c>
      <c r="R90" s="60">
        <f t="shared" si="25"/>
        <v>0</v>
      </c>
      <c r="S90" s="60">
        <f t="shared" si="26"/>
        <v>0</v>
      </c>
      <c r="T90" s="64">
        <f t="shared" si="27"/>
        <v>0</v>
      </c>
    </row>
    <row r="91" spans="2:20" ht="18" customHeight="1" x14ac:dyDescent="0.2">
      <c r="B91" s="177" t="s">
        <v>185</v>
      </c>
      <c r="C91" s="178" t="s">
        <v>186</v>
      </c>
      <c r="D91" s="112" t="s">
        <v>33</v>
      </c>
      <c r="E91" s="179" t="s">
        <v>187</v>
      </c>
      <c r="F91" s="60"/>
      <c r="G91" s="60"/>
      <c r="H91" s="60"/>
      <c r="I91" s="60"/>
      <c r="J91" s="60"/>
      <c r="K91" s="61"/>
      <c r="L91" s="62" t="s">
        <v>87</v>
      </c>
      <c r="M91" s="60">
        <f>'[1]Memorial de cálculo rev0'!M579</f>
        <v>673.44</v>
      </c>
      <c r="N91" s="216">
        <v>0</v>
      </c>
      <c r="O91" s="217">
        <v>0</v>
      </c>
      <c r="P91" s="60">
        <f t="shared" si="23"/>
        <v>0</v>
      </c>
      <c r="Q91" s="60">
        <f t="shared" si="24"/>
        <v>0</v>
      </c>
      <c r="R91" s="60">
        <f t="shared" si="25"/>
        <v>0</v>
      </c>
      <c r="S91" s="60">
        <f t="shared" si="26"/>
        <v>0</v>
      </c>
      <c r="T91" s="64">
        <f t="shared" si="27"/>
        <v>0</v>
      </c>
    </row>
    <row r="92" spans="2:20" ht="17.25" customHeight="1" x14ac:dyDescent="0.2">
      <c r="B92" s="177" t="s">
        <v>188</v>
      </c>
      <c r="C92" s="178" t="s">
        <v>118</v>
      </c>
      <c r="D92" s="112" t="s">
        <v>33</v>
      </c>
      <c r="E92" s="180" t="s">
        <v>119</v>
      </c>
      <c r="F92" s="60"/>
      <c r="G92" s="60"/>
      <c r="H92" s="60"/>
      <c r="I92" s="60"/>
      <c r="J92" s="60"/>
      <c r="K92" s="61"/>
      <c r="L92" s="62" t="s">
        <v>27</v>
      </c>
      <c r="M92" s="60">
        <f>'[1]Memorial de cálculo rev0'!M587</f>
        <v>1623.6000000000001</v>
      </c>
      <c r="N92" s="216">
        <v>0</v>
      </c>
      <c r="O92" s="217">
        <v>0</v>
      </c>
      <c r="P92" s="60">
        <f t="shared" si="23"/>
        <v>0</v>
      </c>
      <c r="Q92" s="60">
        <f t="shared" si="24"/>
        <v>0</v>
      </c>
      <c r="R92" s="60">
        <f t="shared" si="25"/>
        <v>0</v>
      </c>
      <c r="S92" s="60">
        <f t="shared" si="26"/>
        <v>0</v>
      </c>
      <c r="T92" s="64">
        <f t="shared" si="27"/>
        <v>0</v>
      </c>
    </row>
    <row r="93" spans="2:20" ht="28.5" x14ac:dyDescent="0.2">
      <c r="B93" s="177" t="s">
        <v>189</v>
      </c>
      <c r="C93" s="57" t="s">
        <v>190</v>
      </c>
      <c r="D93" s="112" t="s">
        <v>33</v>
      </c>
      <c r="E93" s="59" t="s">
        <v>191</v>
      </c>
      <c r="F93" s="60"/>
      <c r="G93" s="60"/>
      <c r="H93" s="60"/>
      <c r="I93" s="60"/>
      <c r="J93" s="60"/>
      <c r="K93" s="61"/>
      <c r="L93" s="62" t="s">
        <v>55</v>
      </c>
      <c r="M93" s="60">
        <f>'[1]Memorial de cálculo rev0'!M596</f>
        <v>29.543750000000003</v>
      </c>
      <c r="N93" s="211">
        <v>0</v>
      </c>
      <c r="O93" s="212">
        <v>0</v>
      </c>
      <c r="P93" s="60">
        <f t="shared" si="23"/>
        <v>0</v>
      </c>
      <c r="Q93" s="60">
        <f t="shared" si="24"/>
        <v>0</v>
      </c>
      <c r="R93" s="60">
        <f t="shared" si="25"/>
        <v>0</v>
      </c>
      <c r="S93" s="60">
        <f t="shared" si="26"/>
        <v>0</v>
      </c>
      <c r="T93" s="64">
        <f t="shared" si="27"/>
        <v>0</v>
      </c>
    </row>
    <row r="94" spans="2:20" ht="27.95" customHeight="1" x14ac:dyDescent="0.2">
      <c r="B94" s="65" t="s">
        <v>192</v>
      </c>
      <c r="C94" s="66" t="s">
        <v>193</v>
      </c>
      <c r="D94" s="120" t="s">
        <v>33</v>
      </c>
      <c r="E94" s="68" t="s">
        <v>194</v>
      </c>
      <c r="F94" s="69"/>
      <c r="G94" s="69"/>
      <c r="H94" s="69"/>
      <c r="I94" s="69"/>
      <c r="J94" s="69"/>
      <c r="K94" s="70"/>
      <c r="L94" s="71" t="s">
        <v>55</v>
      </c>
      <c r="M94" s="69">
        <f>'[1]Memorial de cálculo rev0'!M598</f>
        <v>29.543750000000003</v>
      </c>
      <c r="N94" s="213">
        <v>0</v>
      </c>
      <c r="O94" s="214">
        <v>0</v>
      </c>
      <c r="P94" s="69">
        <f t="shared" si="23"/>
        <v>0</v>
      </c>
      <c r="Q94" s="69">
        <f t="shared" si="24"/>
        <v>0</v>
      </c>
      <c r="R94" s="69">
        <f t="shared" si="25"/>
        <v>0</v>
      </c>
      <c r="S94" s="69">
        <f t="shared" si="26"/>
        <v>0</v>
      </c>
      <c r="T94" s="73">
        <f t="shared" si="27"/>
        <v>0</v>
      </c>
    </row>
    <row r="95" spans="2:20" ht="1.5" customHeight="1" x14ac:dyDescent="0.2">
      <c r="B95" s="181"/>
      <c r="C95" s="182"/>
      <c r="D95" s="182"/>
      <c r="E95" s="166"/>
      <c r="F95" s="167"/>
      <c r="G95" s="167"/>
      <c r="H95" s="167"/>
      <c r="I95" s="167"/>
      <c r="J95" s="167"/>
      <c r="K95" s="167"/>
      <c r="L95" s="166"/>
      <c r="M95" s="167"/>
      <c r="N95" s="218"/>
      <c r="O95" s="219"/>
      <c r="T95" s="76"/>
    </row>
    <row r="96" spans="2:20" ht="15" x14ac:dyDescent="0.2">
      <c r="B96" s="183"/>
      <c r="C96" s="184"/>
      <c r="D96" s="185"/>
      <c r="E96" s="80" t="s">
        <v>195</v>
      </c>
      <c r="F96" s="186"/>
      <c r="G96" s="186"/>
      <c r="H96" s="186"/>
      <c r="I96" s="186"/>
      <c r="J96" s="186"/>
      <c r="K96" s="186"/>
      <c r="L96" s="187"/>
      <c r="M96" s="186"/>
      <c r="N96" s="220"/>
      <c r="O96" s="221"/>
      <c r="P96" s="81"/>
      <c r="Q96" s="81"/>
      <c r="R96" s="81"/>
      <c r="S96" s="81"/>
      <c r="T96" s="85">
        <f>SUM(T74:T94)</f>
        <v>0</v>
      </c>
    </row>
    <row r="97" spans="1:42" ht="2.1" customHeight="1" x14ac:dyDescent="0.2">
      <c r="B97" s="170"/>
      <c r="T97" s="86"/>
    </row>
    <row r="98" spans="1:42" ht="8.25" customHeight="1" x14ac:dyDescent="0.2">
      <c r="B98" s="170"/>
      <c r="T98" s="86"/>
    </row>
    <row r="99" spans="1:42" s="7" customFormat="1" ht="15.75" x14ac:dyDescent="0.2">
      <c r="A99" s="1"/>
      <c r="B99" s="37" t="s">
        <v>196</v>
      </c>
      <c r="C99" s="38"/>
      <c r="D99" s="38"/>
      <c r="E99" s="39" t="s">
        <v>197</v>
      </c>
      <c r="F99" s="40"/>
      <c r="G99" s="40"/>
      <c r="H99" s="40"/>
      <c r="I99" s="40"/>
      <c r="J99" s="40"/>
      <c r="K99" s="41"/>
      <c r="L99" s="42"/>
      <c r="M99" s="43"/>
      <c r="N99" s="43"/>
      <c r="O99" s="44"/>
      <c r="P99" s="43"/>
      <c r="Q99" s="43"/>
      <c r="R99" s="43"/>
      <c r="S99" s="43"/>
      <c r="T99" s="45"/>
      <c r="U99" s="4"/>
      <c r="W99" s="188"/>
      <c r="Z99" s="1"/>
      <c r="AA99" s="1"/>
      <c r="AB99" s="1"/>
    </row>
    <row r="100" spans="1:42" s="7" customFormat="1" ht="18" customHeight="1" x14ac:dyDescent="0.2">
      <c r="A100" s="1"/>
      <c r="B100" s="46" t="s">
        <v>198</v>
      </c>
      <c r="C100" s="47" t="s">
        <v>199</v>
      </c>
      <c r="D100" s="48" t="s">
        <v>33</v>
      </c>
      <c r="E100" s="51" t="s">
        <v>200</v>
      </c>
      <c r="F100" s="53"/>
      <c r="G100" s="53"/>
      <c r="H100" s="53"/>
      <c r="I100" s="53"/>
      <c r="J100" s="53"/>
      <c r="K100" s="51"/>
      <c r="L100" s="52" t="s">
        <v>27</v>
      </c>
      <c r="M100" s="53">
        <f>'[1]Memorial de cálculo rev0'!M609</f>
        <v>576.05000000000007</v>
      </c>
      <c r="N100" s="210">
        <v>0</v>
      </c>
      <c r="O100" s="210">
        <v>0</v>
      </c>
      <c r="P100" s="54">
        <f t="shared" ref="P100:P108" si="28">N100+O100</f>
        <v>0</v>
      </c>
      <c r="Q100" s="53">
        <f t="shared" ref="Q100:Q108" si="29">M100*N100</f>
        <v>0</v>
      </c>
      <c r="R100" s="53">
        <f>O100*M100</f>
        <v>0</v>
      </c>
      <c r="S100" s="53">
        <f t="shared" ref="S100:S108" si="30">(Q100+R100)*$S$6</f>
        <v>0</v>
      </c>
      <c r="T100" s="55">
        <f t="shared" ref="T100:T108" si="31">Q100+R100+S100</f>
        <v>0</v>
      </c>
      <c r="U100" s="4"/>
      <c r="Z100" s="1"/>
      <c r="AA100" s="1"/>
      <c r="AB100" s="1"/>
    </row>
    <row r="101" spans="1:42" s="5" customFormat="1" ht="30.75" customHeight="1" x14ac:dyDescent="0.25">
      <c r="B101" s="56" t="s">
        <v>201</v>
      </c>
      <c r="C101" s="57" t="s">
        <v>202</v>
      </c>
      <c r="D101" s="58" t="s">
        <v>33</v>
      </c>
      <c r="E101" s="59" t="s">
        <v>203</v>
      </c>
      <c r="F101" s="189"/>
      <c r="G101" s="189"/>
      <c r="H101" s="189"/>
      <c r="I101" s="189"/>
      <c r="J101" s="189"/>
      <c r="K101" s="190"/>
      <c r="L101" s="62" t="s">
        <v>27</v>
      </c>
      <c r="M101" s="63">
        <f>'[1]Memorial de cálculo rev0'!M633</f>
        <v>576.05000000000007</v>
      </c>
      <c r="N101" s="212"/>
      <c r="O101" s="212">
        <v>0</v>
      </c>
      <c r="P101" s="63">
        <f t="shared" si="28"/>
        <v>0</v>
      </c>
      <c r="Q101" s="60">
        <f t="shared" si="29"/>
        <v>0</v>
      </c>
      <c r="R101" s="60">
        <f t="shared" ref="R101:R108" si="32">M101*O101</f>
        <v>0</v>
      </c>
      <c r="S101" s="60">
        <f t="shared" si="30"/>
        <v>0</v>
      </c>
      <c r="T101" s="64">
        <f t="shared" si="31"/>
        <v>0</v>
      </c>
      <c r="U101" s="188"/>
      <c r="V101" s="188"/>
      <c r="W101" s="188"/>
      <c r="X101" s="188"/>
      <c r="Y101" s="188"/>
    </row>
    <row r="102" spans="1:42" s="7" customFormat="1" ht="18" customHeight="1" x14ac:dyDescent="0.2">
      <c r="A102" s="1"/>
      <c r="B102" s="111" t="s">
        <v>204</v>
      </c>
      <c r="C102" s="150" t="s">
        <v>205</v>
      </c>
      <c r="D102" s="112" t="s">
        <v>33</v>
      </c>
      <c r="E102" s="113" t="s">
        <v>206</v>
      </c>
      <c r="F102" s="114"/>
      <c r="G102" s="114"/>
      <c r="H102" s="114"/>
      <c r="I102" s="114"/>
      <c r="J102" s="114"/>
      <c r="K102" s="113"/>
      <c r="L102" s="115" t="s">
        <v>132</v>
      </c>
      <c r="M102" s="114">
        <f>'[1]Memorial de cálculo rev0'!M657</f>
        <v>36</v>
      </c>
      <c r="N102" s="212">
        <v>0</v>
      </c>
      <c r="O102" s="212">
        <v>0</v>
      </c>
      <c r="P102" s="116">
        <f t="shared" si="28"/>
        <v>0</v>
      </c>
      <c r="Q102" s="60">
        <f t="shared" si="29"/>
        <v>0</v>
      </c>
      <c r="R102" s="60">
        <f t="shared" si="32"/>
        <v>0</v>
      </c>
      <c r="S102" s="60">
        <f t="shared" si="30"/>
        <v>0</v>
      </c>
      <c r="T102" s="64">
        <f t="shared" si="31"/>
        <v>0</v>
      </c>
      <c r="U102" s="4"/>
      <c r="Z102" s="1"/>
      <c r="AA102" s="1"/>
      <c r="AB102" s="1"/>
    </row>
    <row r="103" spans="1:42" s="7" customFormat="1" ht="18" customHeight="1" x14ac:dyDescent="0.2">
      <c r="A103" s="1"/>
      <c r="B103" s="56" t="s">
        <v>207</v>
      </c>
      <c r="C103" s="191" t="s">
        <v>208</v>
      </c>
      <c r="D103" s="58" t="s">
        <v>33</v>
      </c>
      <c r="E103" s="61" t="s">
        <v>209</v>
      </c>
      <c r="F103" s="60"/>
      <c r="G103" s="60"/>
      <c r="H103" s="60"/>
      <c r="I103" s="60"/>
      <c r="J103" s="60"/>
      <c r="K103" s="61"/>
      <c r="L103" s="62" t="s">
        <v>132</v>
      </c>
      <c r="M103" s="60">
        <f>'[1]Memorial de cálculo rev0'!M665</f>
        <v>0</v>
      </c>
      <c r="N103" s="212">
        <v>0</v>
      </c>
      <c r="O103" s="212">
        <v>0</v>
      </c>
      <c r="P103" s="63">
        <f t="shared" si="28"/>
        <v>0</v>
      </c>
      <c r="Q103" s="60">
        <f t="shared" si="29"/>
        <v>0</v>
      </c>
      <c r="R103" s="60">
        <f t="shared" si="32"/>
        <v>0</v>
      </c>
      <c r="S103" s="60">
        <f t="shared" si="30"/>
        <v>0</v>
      </c>
      <c r="T103" s="64">
        <f t="shared" si="31"/>
        <v>0</v>
      </c>
      <c r="U103" s="4"/>
      <c r="Z103" s="1"/>
      <c r="AA103" s="1"/>
      <c r="AB103" s="1"/>
    </row>
    <row r="104" spans="1:42" s="7" customFormat="1" ht="18" customHeight="1" x14ac:dyDescent="0.2">
      <c r="A104" s="1"/>
      <c r="B104" s="111" t="s">
        <v>210</v>
      </c>
      <c r="C104" s="150" t="s">
        <v>211</v>
      </c>
      <c r="D104" s="112" t="s">
        <v>212</v>
      </c>
      <c r="E104" s="113" t="s">
        <v>213</v>
      </c>
      <c r="F104" s="114"/>
      <c r="G104" s="114"/>
      <c r="H104" s="114"/>
      <c r="I104" s="114"/>
      <c r="J104" s="114"/>
      <c r="K104" s="113"/>
      <c r="L104" s="115" t="s">
        <v>214</v>
      </c>
      <c r="M104" s="114">
        <f>'[1]Memorial de cálculo rev0'!M678</f>
        <v>8.1</v>
      </c>
      <c r="N104" s="212">
        <v>0</v>
      </c>
      <c r="O104" s="212">
        <v>0</v>
      </c>
      <c r="P104" s="116">
        <f t="shared" si="28"/>
        <v>0</v>
      </c>
      <c r="Q104" s="60">
        <f t="shared" si="29"/>
        <v>0</v>
      </c>
      <c r="R104" s="60">
        <f t="shared" si="32"/>
        <v>0</v>
      </c>
      <c r="S104" s="60">
        <f t="shared" si="30"/>
        <v>0</v>
      </c>
      <c r="T104" s="64">
        <f t="shared" si="31"/>
        <v>0</v>
      </c>
      <c r="U104" s="4"/>
      <c r="Z104" s="1"/>
      <c r="AA104" s="1"/>
      <c r="AB104" s="1"/>
    </row>
    <row r="105" spans="1:42" s="7" customFormat="1" ht="18" customHeight="1" x14ac:dyDescent="0.2">
      <c r="A105" s="1"/>
      <c r="B105" s="56" t="s">
        <v>215</v>
      </c>
      <c r="C105" s="150" t="s">
        <v>216</v>
      </c>
      <c r="D105" s="112" t="s">
        <v>212</v>
      </c>
      <c r="E105" s="113" t="s">
        <v>217</v>
      </c>
      <c r="F105" s="114"/>
      <c r="G105" s="114"/>
      <c r="H105" s="114"/>
      <c r="I105" s="114"/>
      <c r="J105" s="114"/>
      <c r="K105" s="113"/>
      <c r="L105" s="115" t="s">
        <v>214</v>
      </c>
      <c r="M105" s="114">
        <f>'[1]Memorial de cálculo rev0'!M695</f>
        <v>8.1</v>
      </c>
      <c r="N105" s="212">
        <v>0</v>
      </c>
      <c r="O105" s="212">
        <v>0</v>
      </c>
      <c r="P105" s="116">
        <f t="shared" si="28"/>
        <v>0</v>
      </c>
      <c r="Q105" s="60">
        <f t="shared" si="29"/>
        <v>0</v>
      </c>
      <c r="R105" s="60">
        <f t="shared" si="32"/>
        <v>0</v>
      </c>
      <c r="S105" s="60">
        <f t="shared" si="30"/>
        <v>0</v>
      </c>
      <c r="T105" s="64">
        <f t="shared" si="31"/>
        <v>0</v>
      </c>
      <c r="U105" s="4"/>
      <c r="Z105" s="1"/>
      <c r="AA105" s="1"/>
      <c r="AB105" s="1"/>
    </row>
    <row r="106" spans="1:42" s="7" customFormat="1" ht="18" customHeight="1" x14ac:dyDescent="0.2">
      <c r="A106" s="1"/>
      <c r="B106" s="111" t="s">
        <v>218</v>
      </c>
      <c r="C106" s="178" t="s">
        <v>219</v>
      </c>
      <c r="D106" s="58" t="s">
        <v>33</v>
      </c>
      <c r="E106" s="179" t="s">
        <v>220</v>
      </c>
      <c r="F106" s="172"/>
      <c r="G106" s="172"/>
      <c r="H106" s="172"/>
      <c r="I106" s="172"/>
      <c r="J106" s="172"/>
      <c r="K106" s="179"/>
      <c r="L106" s="192" t="s">
        <v>30</v>
      </c>
      <c r="M106" s="60">
        <f>'[1]Memorial de cálculo rev0'!M711</f>
        <v>384</v>
      </c>
      <c r="N106" s="217">
        <v>0</v>
      </c>
      <c r="O106" s="217">
        <v>0</v>
      </c>
      <c r="P106" s="63">
        <f t="shared" si="28"/>
        <v>0</v>
      </c>
      <c r="Q106" s="60">
        <f t="shared" si="29"/>
        <v>0</v>
      </c>
      <c r="R106" s="60">
        <f t="shared" si="32"/>
        <v>0</v>
      </c>
      <c r="S106" s="60">
        <f t="shared" si="30"/>
        <v>0</v>
      </c>
      <c r="T106" s="64">
        <f t="shared" si="31"/>
        <v>0</v>
      </c>
      <c r="U106" s="4"/>
      <c r="Z106" s="1"/>
      <c r="AA106" s="1"/>
      <c r="AB106" s="1"/>
    </row>
    <row r="107" spans="1:42" ht="27" customHeight="1" x14ac:dyDescent="0.2">
      <c r="B107" s="56" t="s">
        <v>221</v>
      </c>
      <c r="C107" s="178" t="s">
        <v>222</v>
      </c>
      <c r="D107" s="58" t="s">
        <v>33</v>
      </c>
      <c r="E107" s="59" t="s">
        <v>223</v>
      </c>
      <c r="F107" s="172"/>
      <c r="G107" s="172"/>
      <c r="H107" s="172"/>
      <c r="I107" s="172"/>
      <c r="J107" s="172"/>
      <c r="K107" s="179"/>
      <c r="L107" s="62" t="s">
        <v>55</v>
      </c>
      <c r="M107" s="60">
        <f>'[1]Memorial de cálculo rev0'!M722</f>
        <v>25.2</v>
      </c>
      <c r="N107" s="217">
        <v>0</v>
      </c>
      <c r="O107" s="217">
        <v>0</v>
      </c>
      <c r="P107" s="63">
        <f t="shared" si="28"/>
        <v>0</v>
      </c>
      <c r="Q107" s="60">
        <f t="shared" si="29"/>
        <v>0</v>
      </c>
      <c r="R107" s="60">
        <f t="shared" si="32"/>
        <v>0</v>
      </c>
      <c r="S107" s="60">
        <f t="shared" si="30"/>
        <v>0</v>
      </c>
      <c r="T107" s="64">
        <f t="shared" si="31"/>
        <v>0</v>
      </c>
      <c r="AO107" s="7"/>
      <c r="AP107" s="7"/>
    </row>
    <row r="108" spans="1:42" ht="27" customHeight="1" x14ac:dyDescent="0.2">
      <c r="B108" s="193" t="s">
        <v>224</v>
      </c>
      <c r="C108" s="194" t="s">
        <v>225</v>
      </c>
      <c r="D108" s="67" t="s">
        <v>33</v>
      </c>
      <c r="E108" s="68" t="s">
        <v>226</v>
      </c>
      <c r="F108" s="195"/>
      <c r="G108" s="195"/>
      <c r="H108" s="195"/>
      <c r="I108" s="195"/>
      <c r="J108" s="195"/>
      <c r="K108" s="196"/>
      <c r="L108" s="71" t="s">
        <v>55</v>
      </c>
      <c r="M108" s="69">
        <f>'[1]Memorial de cálculo rev0'!M732</f>
        <v>20</v>
      </c>
      <c r="N108" s="222">
        <v>0</v>
      </c>
      <c r="O108" s="223">
        <v>0</v>
      </c>
      <c r="P108" s="72">
        <f t="shared" si="28"/>
        <v>0</v>
      </c>
      <c r="Q108" s="69">
        <f t="shared" si="29"/>
        <v>0</v>
      </c>
      <c r="R108" s="69">
        <f t="shared" si="32"/>
        <v>0</v>
      </c>
      <c r="S108" s="69">
        <f t="shared" si="30"/>
        <v>0</v>
      </c>
      <c r="T108" s="73">
        <f t="shared" si="31"/>
        <v>0</v>
      </c>
    </row>
    <row r="109" spans="1:42" s="7" customFormat="1" ht="2.1" customHeight="1" x14ac:dyDescent="0.2">
      <c r="A109" s="1"/>
      <c r="B109" s="151"/>
      <c r="C109" s="152"/>
      <c r="D109" s="153"/>
      <c r="E109" s="154"/>
      <c r="F109" s="155"/>
      <c r="G109" s="155"/>
      <c r="H109" s="155"/>
      <c r="I109" s="155"/>
      <c r="J109" s="155"/>
      <c r="K109" s="154"/>
      <c r="L109" s="156"/>
      <c r="M109" s="157"/>
      <c r="N109" s="157"/>
      <c r="O109" s="158"/>
      <c r="P109" s="155"/>
      <c r="Q109" s="155"/>
      <c r="R109" s="155"/>
      <c r="S109" s="155"/>
      <c r="T109" s="76"/>
      <c r="U109" s="4"/>
      <c r="Z109" s="1"/>
      <c r="AA109" s="1"/>
      <c r="AB109" s="1"/>
    </row>
    <row r="110" spans="1:42" s="7" customFormat="1" ht="15" x14ac:dyDescent="0.2">
      <c r="A110" s="1"/>
      <c r="B110" s="168"/>
      <c r="C110" s="79"/>
      <c r="D110" s="79"/>
      <c r="E110" s="80" t="str">
        <f>E99</f>
        <v xml:space="preserve">Sinalização e dispostivos viários </v>
      </c>
      <c r="F110" s="81"/>
      <c r="G110" s="81"/>
      <c r="H110" s="81"/>
      <c r="I110" s="81"/>
      <c r="J110" s="81"/>
      <c r="K110" s="82"/>
      <c r="L110" s="83"/>
      <c r="M110" s="81"/>
      <c r="N110" s="81"/>
      <c r="O110" s="84"/>
      <c r="P110" s="81"/>
      <c r="Q110" s="81"/>
      <c r="R110" s="81"/>
      <c r="S110" s="81"/>
      <c r="T110" s="85">
        <f>SUM(T100:T108)</f>
        <v>0</v>
      </c>
      <c r="U110" s="4"/>
      <c r="Z110" s="1"/>
      <c r="AA110" s="1"/>
      <c r="AB110" s="1"/>
    </row>
    <row r="111" spans="1:42" ht="9.9499999999999993" customHeight="1" x14ac:dyDescent="0.2">
      <c r="B111" s="170"/>
      <c r="T111" s="76"/>
    </row>
    <row r="112" spans="1:42" ht="16.5" thickBot="1" x14ac:dyDescent="0.25">
      <c r="B112" s="197"/>
      <c r="C112" s="198" t="s">
        <v>227</v>
      </c>
      <c r="D112" s="198"/>
      <c r="E112" s="198"/>
      <c r="F112" s="199"/>
      <c r="G112" s="199"/>
      <c r="H112" s="199"/>
      <c r="I112" s="199"/>
      <c r="J112" s="199"/>
      <c r="K112" s="200"/>
      <c r="L112" s="201"/>
      <c r="M112" s="199"/>
      <c r="N112" s="199"/>
      <c r="O112" s="202"/>
      <c r="P112" s="199"/>
      <c r="Q112" s="199"/>
      <c r="R112" s="199"/>
      <c r="S112" s="238">
        <f>T110+T96+T71+T55+T46+T19</f>
        <v>0</v>
      </c>
      <c r="T112" s="239"/>
    </row>
    <row r="113" spans="1:42" ht="9.9499999999999993" customHeight="1" thickTop="1" x14ac:dyDescent="0.2">
      <c r="B113" s="203"/>
      <c r="C113" s="204"/>
      <c r="D113" s="204"/>
      <c r="E113" s="204"/>
      <c r="F113" s="205"/>
      <c r="G113" s="205"/>
      <c r="H113" s="205"/>
      <c r="I113" s="205"/>
      <c r="J113" s="205"/>
      <c r="K113" s="206"/>
      <c r="L113" s="207"/>
      <c r="M113" s="205"/>
      <c r="N113" s="205"/>
      <c r="O113" s="208"/>
      <c r="P113" s="205"/>
      <c r="Q113" s="205"/>
      <c r="R113" s="205"/>
      <c r="S113" s="205"/>
      <c r="T113" s="208"/>
    </row>
    <row r="114" spans="1:42" ht="9.9499999999999993" customHeight="1" x14ac:dyDescent="0.2">
      <c r="B114" s="203"/>
      <c r="C114" s="204"/>
      <c r="D114" s="204"/>
      <c r="E114" s="204"/>
      <c r="F114" s="205"/>
      <c r="G114" s="205"/>
      <c r="H114" s="205"/>
      <c r="I114" s="205"/>
      <c r="J114" s="205"/>
      <c r="K114" s="206"/>
      <c r="L114" s="207"/>
      <c r="M114" s="205"/>
      <c r="N114" s="205"/>
      <c r="O114" s="208"/>
      <c r="P114" s="205"/>
      <c r="Q114" s="205"/>
      <c r="R114" s="205"/>
      <c r="S114" s="205"/>
      <c r="T114" s="208"/>
    </row>
    <row r="115" spans="1:42" ht="9.9499999999999993" customHeight="1" x14ac:dyDescent="0.2">
      <c r="B115" s="203"/>
      <c r="C115" s="204"/>
      <c r="D115" s="204"/>
      <c r="E115" s="204"/>
      <c r="F115" s="205"/>
      <c r="G115" s="205"/>
      <c r="H115" s="205"/>
      <c r="I115" s="205"/>
      <c r="J115" s="205"/>
      <c r="K115" s="206"/>
      <c r="L115" s="207"/>
      <c r="M115" s="205"/>
      <c r="N115" s="205"/>
      <c r="O115" s="208"/>
      <c r="P115" s="205"/>
      <c r="Q115" s="205"/>
      <c r="R115" s="205"/>
      <c r="S115" s="205"/>
      <c r="T115" s="208"/>
    </row>
    <row r="116" spans="1:42" ht="9.9499999999999993" customHeight="1" x14ac:dyDescent="0.2">
      <c r="B116" s="203"/>
      <c r="C116" s="204"/>
      <c r="D116" s="204"/>
      <c r="E116" s="204"/>
      <c r="F116" s="205"/>
      <c r="G116" s="205"/>
      <c r="H116" s="205"/>
      <c r="I116" s="205"/>
      <c r="J116" s="205"/>
      <c r="K116" s="206"/>
      <c r="L116" s="207"/>
      <c r="M116" s="205"/>
      <c r="N116" s="205"/>
      <c r="O116" s="208"/>
      <c r="P116" s="205"/>
      <c r="Q116" s="205"/>
      <c r="R116" s="205"/>
      <c r="S116" s="205"/>
      <c r="T116" s="208"/>
    </row>
    <row r="117" spans="1:42" ht="9.9499999999999993" customHeight="1" x14ac:dyDescent="0.2">
      <c r="B117" s="203"/>
      <c r="C117" s="204"/>
      <c r="D117" s="204"/>
      <c r="E117" s="204"/>
      <c r="F117" s="205"/>
      <c r="G117" s="205"/>
      <c r="H117" s="205"/>
      <c r="I117" s="205"/>
      <c r="J117" s="205"/>
      <c r="K117" s="206"/>
      <c r="L117" s="207"/>
      <c r="M117" s="205"/>
      <c r="N117" s="205"/>
      <c r="O117" s="208"/>
      <c r="P117" s="205"/>
      <c r="Q117" s="205"/>
      <c r="R117" s="205"/>
      <c r="S117" s="205"/>
      <c r="T117" s="208"/>
    </row>
    <row r="118" spans="1:42" ht="9.9499999999999993" customHeight="1" x14ac:dyDescent="0.2">
      <c r="B118" s="203"/>
      <c r="C118" s="204"/>
      <c r="D118" s="204"/>
      <c r="E118" s="204"/>
      <c r="F118" s="205"/>
      <c r="G118" s="205"/>
      <c r="H118" s="205"/>
      <c r="I118" s="205"/>
      <c r="J118" s="205"/>
      <c r="K118" s="206"/>
      <c r="L118" s="207"/>
      <c r="M118" s="205"/>
      <c r="N118" s="205"/>
      <c r="O118" s="208"/>
      <c r="P118" s="205"/>
      <c r="Q118" s="205"/>
      <c r="R118" s="205"/>
      <c r="S118" s="205"/>
      <c r="T118" s="208"/>
    </row>
    <row r="119" spans="1:42" ht="9.9499999999999993" customHeight="1" x14ac:dyDescent="0.2">
      <c r="B119" s="203"/>
      <c r="C119" s="204"/>
      <c r="D119" s="204"/>
      <c r="E119" s="204"/>
      <c r="F119" s="205"/>
      <c r="G119" s="205"/>
      <c r="H119" s="205"/>
      <c r="I119" s="205"/>
      <c r="J119" s="205"/>
      <c r="K119" s="206"/>
      <c r="L119" s="207"/>
      <c r="M119" s="205"/>
      <c r="N119" s="205"/>
      <c r="O119" s="208"/>
      <c r="P119" s="205"/>
      <c r="Q119" s="205"/>
      <c r="R119" s="205"/>
      <c r="S119" s="205"/>
      <c r="T119" s="208"/>
    </row>
    <row r="120" spans="1:42" ht="9.9499999999999993" customHeight="1" x14ac:dyDescent="0.2">
      <c r="B120" s="203"/>
      <c r="C120" s="204"/>
      <c r="D120" s="204"/>
      <c r="E120" s="204"/>
      <c r="F120" s="205"/>
      <c r="G120" s="205"/>
      <c r="H120" s="205"/>
      <c r="I120" s="205"/>
      <c r="J120" s="205"/>
      <c r="K120" s="206"/>
      <c r="L120" s="207"/>
      <c r="M120" s="205"/>
      <c r="N120" s="205"/>
      <c r="O120" s="208"/>
      <c r="P120" s="205"/>
      <c r="Q120" s="205"/>
      <c r="R120" s="205"/>
      <c r="S120" s="205"/>
      <c r="T120" s="208"/>
    </row>
    <row r="121" spans="1:42" s="3" customFormat="1" x14ac:dyDescent="0.2">
      <c r="A121" s="1"/>
      <c r="E121" s="2"/>
      <c r="F121" s="4"/>
      <c r="G121" s="4"/>
      <c r="H121" s="4"/>
      <c r="I121" s="4"/>
      <c r="J121" s="4"/>
      <c r="K121" s="2"/>
      <c r="L121" s="5"/>
      <c r="M121" s="4"/>
      <c r="N121" s="4"/>
      <c r="O121" s="6"/>
      <c r="P121" s="4"/>
      <c r="Q121" s="4"/>
      <c r="R121" s="4"/>
      <c r="S121" s="4"/>
      <c r="T121" s="6"/>
      <c r="U121" s="4"/>
      <c r="V121" s="7"/>
      <c r="W121" s="7"/>
      <c r="X121" s="7"/>
      <c r="Y121" s="7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s="3" customFormat="1" x14ac:dyDescent="0.2">
      <c r="A122" s="1"/>
      <c r="E122" s="2"/>
      <c r="F122" s="4"/>
      <c r="G122" s="4"/>
      <c r="H122" s="4"/>
      <c r="I122" s="4"/>
      <c r="J122" s="4"/>
      <c r="K122" s="2"/>
      <c r="L122" s="5"/>
      <c r="M122" s="4"/>
      <c r="N122" s="4"/>
      <c r="O122" s="6"/>
      <c r="P122" s="4"/>
      <c r="Q122" s="4"/>
      <c r="R122" s="4"/>
      <c r="S122" s="4"/>
      <c r="T122" s="6"/>
      <c r="U122" s="4"/>
      <c r="V122" s="7"/>
      <c r="W122" s="7"/>
      <c r="X122" s="7"/>
      <c r="Y122" s="7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s="3" customFormat="1" x14ac:dyDescent="0.2">
      <c r="A123" s="1"/>
      <c r="E123" s="2"/>
      <c r="F123" s="4"/>
      <c r="G123" s="4"/>
      <c r="H123" s="4"/>
      <c r="I123" s="4"/>
      <c r="J123" s="4"/>
      <c r="K123" s="2"/>
      <c r="L123" s="5"/>
      <c r="M123" s="4"/>
      <c r="N123" s="4"/>
      <c r="O123" s="6"/>
      <c r="P123" s="4"/>
      <c r="Q123" s="4"/>
      <c r="R123" s="4"/>
      <c r="S123" s="4"/>
      <c r="T123" s="6"/>
      <c r="U123" s="4"/>
      <c r="V123" s="7"/>
      <c r="W123" s="7"/>
      <c r="X123" s="7"/>
      <c r="Y123" s="7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s="3" customFormat="1" x14ac:dyDescent="0.2">
      <c r="A124" s="1"/>
      <c r="E124" s="2"/>
      <c r="F124" s="4"/>
      <c r="G124" s="4"/>
      <c r="H124" s="4"/>
      <c r="I124" s="4"/>
      <c r="J124" s="4"/>
      <c r="K124" s="2"/>
      <c r="L124" s="5"/>
      <c r="M124" s="4"/>
      <c r="N124" s="4"/>
      <c r="O124" s="6"/>
      <c r="P124" s="4"/>
      <c r="Q124" s="4"/>
      <c r="R124" s="4"/>
      <c r="S124" s="4"/>
      <c r="T124" s="6"/>
      <c r="U124" s="4"/>
      <c r="V124" s="7"/>
      <c r="W124" s="7"/>
      <c r="X124" s="7"/>
      <c r="Y124" s="7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s="3" customFormat="1" x14ac:dyDescent="0.2">
      <c r="A125" s="1"/>
      <c r="E125" s="2"/>
      <c r="F125" s="4"/>
      <c r="G125" s="4"/>
      <c r="H125" s="4"/>
      <c r="I125" s="4"/>
      <c r="J125" s="4"/>
      <c r="K125" s="2"/>
      <c r="L125" s="5"/>
      <c r="M125" s="4"/>
      <c r="N125" s="4"/>
      <c r="O125" s="6"/>
      <c r="P125" s="4"/>
      <c r="Q125" s="4"/>
      <c r="R125" s="4"/>
      <c r="S125" s="4"/>
      <c r="T125" s="6"/>
      <c r="U125" s="4"/>
      <c r="V125" s="7"/>
      <c r="W125" s="7"/>
      <c r="X125" s="7"/>
      <c r="Y125" s="7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s="3" customFormat="1" x14ac:dyDescent="0.2">
      <c r="A126" s="1"/>
      <c r="E126" s="2"/>
      <c r="F126" s="4"/>
      <c r="G126" s="4"/>
      <c r="H126" s="4"/>
      <c r="I126" s="4"/>
      <c r="J126" s="4"/>
      <c r="K126" s="2"/>
      <c r="L126" s="5"/>
      <c r="M126" s="4"/>
      <c r="N126" s="4"/>
      <c r="O126" s="6"/>
      <c r="P126" s="4"/>
      <c r="Q126" s="4"/>
      <c r="R126" s="4"/>
      <c r="S126" s="4"/>
      <c r="T126" s="6"/>
      <c r="U126" s="4"/>
      <c r="V126" s="7"/>
      <c r="W126" s="7"/>
      <c r="X126" s="7"/>
      <c r="Y126" s="7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s="3" customFormat="1" x14ac:dyDescent="0.2">
      <c r="A127" s="1"/>
      <c r="E127" s="2"/>
      <c r="F127" s="4"/>
      <c r="G127" s="4"/>
      <c r="H127" s="4"/>
      <c r="I127" s="4"/>
      <c r="J127" s="4"/>
      <c r="K127" s="2"/>
      <c r="L127" s="5"/>
      <c r="M127" s="4"/>
      <c r="N127" s="4"/>
      <c r="O127" s="6"/>
      <c r="P127" s="4"/>
      <c r="Q127" s="4"/>
      <c r="R127" s="4"/>
      <c r="S127" s="4"/>
      <c r="T127" s="6"/>
      <c r="U127" s="4"/>
      <c r="V127" s="7"/>
      <c r="W127" s="7"/>
      <c r="X127" s="7"/>
      <c r="Y127" s="7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s="3" customFormat="1" x14ac:dyDescent="0.2">
      <c r="A128" s="1"/>
      <c r="E128" s="2"/>
      <c r="F128" s="4"/>
      <c r="G128" s="4"/>
      <c r="H128" s="4"/>
      <c r="I128" s="4"/>
      <c r="J128" s="4"/>
      <c r="K128" s="2"/>
      <c r="L128" s="5"/>
      <c r="M128" s="4"/>
      <c r="N128" s="4"/>
      <c r="O128" s="6"/>
      <c r="P128" s="4"/>
      <c r="Q128" s="4"/>
      <c r="R128" s="4"/>
      <c r="S128" s="4"/>
      <c r="T128" s="6"/>
      <c r="U128" s="4"/>
      <c r="V128" s="7"/>
      <c r="W128" s="7"/>
      <c r="X128" s="7"/>
      <c r="Y128" s="7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s="3" customFormat="1" x14ac:dyDescent="0.2">
      <c r="A129" s="1"/>
      <c r="E129" s="2"/>
      <c r="F129" s="4"/>
      <c r="G129" s="4"/>
      <c r="H129" s="4"/>
      <c r="I129" s="4"/>
      <c r="J129" s="4"/>
      <c r="K129" s="2"/>
      <c r="L129" s="5"/>
      <c r="M129" s="4"/>
      <c r="N129" s="4"/>
      <c r="O129" s="6"/>
      <c r="P129" s="4"/>
      <c r="Q129" s="4"/>
      <c r="R129" s="4"/>
      <c r="S129" s="4"/>
      <c r="T129" s="6"/>
      <c r="U129" s="4"/>
      <c r="V129" s="7"/>
      <c r="W129" s="7"/>
      <c r="X129" s="7"/>
      <c r="Y129" s="7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s="3" customFormat="1" x14ac:dyDescent="0.2">
      <c r="A130" s="1"/>
      <c r="E130" s="2"/>
      <c r="F130" s="4"/>
      <c r="G130" s="4"/>
      <c r="H130" s="4"/>
      <c r="I130" s="4"/>
      <c r="J130" s="4"/>
      <c r="K130" s="2"/>
      <c r="L130" s="5"/>
      <c r="M130" s="4"/>
      <c r="N130" s="4"/>
      <c r="O130" s="6"/>
      <c r="P130" s="4"/>
      <c r="Q130" s="4"/>
      <c r="R130" s="4"/>
      <c r="S130" s="4"/>
      <c r="T130" s="6"/>
      <c r="U130" s="4"/>
      <c r="V130" s="7"/>
      <c r="W130" s="7"/>
      <c r="X130" s="7"/>
      <c r="Y130" s="7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s="3" customFormat="1" x14ac:dyDescent="0.2">
      <c r="A131" s="1"/>
      <c r="E131" s="2"/>
      <c r="F131" s="4"/>
      <c r="G131" s="4"/>
      <c r="H131" s="4"/>
      <c r="I131" s="4"/>
      <c r="J131" s="4"/>
      <c r="K131" s="2"/>
      <c r="L131" s="5"/>
      <c r="M131" s="4"/>
      <c r="N131" s="4"/>
      <c r="O131" s="6"/>
      <c r="P131" s="4"/>
      <c r="Q131" s="4"/>
      <c r="R131" s="4"/>
      <c r="S131" s="4"/>
      <c r="T131" s="6"/>
      <c r="U131" s="4"/>
      <c r="V131" s="7"/>
      <c r="W131" s="7"/>
      <c r="X131" s="7"/>
      <c r="Y131" s="7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s="3" customFormat="1" x14ac:dyDescent="0.2">
      <c r="A132" s="1"/>
      <c r="E132" s="2"/>
      <c r="F132" s="4"/>
      <c r="G132" s="4"/>
      <c r="H132" s="4"/>
      <c r="I132" s="4"/>
      <c r="J132" s="4"/>
      <c r="K132" s="2"/>
      <c r="L132" s="5"/>
      <c r="M132" s="4"/>
      <c r="N132" s="4"/>
      <c r="O132" s="6"/>
      <c r="P132" s="4"/>
      <c r="Q132" s="4"/>
      <c r="R132" s="4"/>
      <c r="S132" s="4"/>
      <c r="T132" s="6"/>
      <c r="U132" s="4"/>
      <c r="V132" s="7"/>
      <c r="W132" s="7"/>
      <c r="X132" s="7"/>
      <c r="Y132" s="7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s="3" customFormat="1" x14ac:dyDescent="0.2">
      <c r="A133" s="1"/>
      <c r="E133" s="2"/>
      <c r="F133" s="4"/>
      <c r="G133" s="4"/>
      <c r="H133" s="4"/>
      <c r="I133" s="4"/>
      <c r="J133" s="4"/>
      <c r="K133" s="2"/>
      <c r="L133" s="5"/>
      <c r="M133" s="4"/>
      <c r="N133" s="4"/>
      <c r="O133" s="6"/>
      <c r="P133" s="4"/>
      <c r="Q133" s="4"/>
      <c r="R133" s="4"/>
      <c r="S133" s="4"/>
      <c r="T133" s="6"/>
      <c r="U133" s="4"/>
      <c r="V133" s="7"/>
      <c r="W133" s="7"/>
      <c r="X133" s="7"/>
      <c r="Y133" s="7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s="3" customFormat="1" x14ac:dyDescent="0.2">
      <c r="A134" s="1"/>
      <c r="E134" s="2"/>
      <c r="F134" s="4"/>
      <c r="G134" s="4"/>
      <c r="H134" s="4"/>
      <c r="I134" s="4"/>
      <c r="J134" s="4"/>
      <c r="K134" s="2"/>
      <c r="L134" s="5"/>
      <c r="M134" s="4"/>
      <c r="N134" s="4"/>
      <c r="O134" s="6"/>
      <c r="P134" s="4"/>
      <c r="Q134" s="4"/>
      <c r="R134" s="4"/>
      <c r="S134" s="4"/>
      <c r="T134" s="6"/>
      <c r="U134" s="4"/>
      <c r="V134" s="7"/>
      <c r="W134" s="7"/>
      <c r="X134" s="7"/>
      <c r="Y134" s="7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s="3" customFormat="1" x14ac:dyDescent="0.2">
      <c r="A135" s="1"/>
      <c r="E135" s="2"/>
      <c r="F135" s="4"/>
      <c r="G135" s="4"/>
      <c r="H135" s="4"/>
      <c r="I135" s="4"/>
      <c r="J135" s="4"/>
      <c r="K135" s="2"/>
      <c r="L135" s="5"/>
      <c r="M135" s="4"/>
      <c r="N135" s="4"/>
      <c r="O135" s="6"/>
      <c r="P135" s="4"/>
      <c r="Q135" s="4"/>
      <c r="R135" s="4"/>
      <c r="S135" s="4"/>
      <c r="T135" s="6"/>
      <c r="U135" s="4"/>
      <c r="V135" s="7"/>
      <c r="W135" s="7"/>
      <c r="X135" s="7"/>
      <c r="Y135" s="7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s="3" customFormat="1" x14ac:dyDescent="0.2">
      <c r="A136" s="1"/>
      <c r="E136" s="2"/>
      <c r="F136" s="4"/>
      <c r="G136" s="4"/>
      <c r="H136" s="4"/>
      <c r="I136" s="4"/>
      <c r="J136" s="4"/>
      <c r="K136" s="2"/>
      <c r="L136" s="5"/>
      <c r="M136" s="4"/>
      <c r="N136" s="4"/>
      <c r="O136" s="6"/>
      <c r="P136" s="4"/>
      <c r="Q136" s="4"/>
      <c r="R136" s="4"/>
      <c r="S136" s="4"/>
      <c r="T136" s="6"/>
      <c r="U136" s="4"/>
      <c r="V136" s="7"/>
      <c r="W136" s="7"/>
      <c r="X136" s="7"/>
      <c r="Y136" s="7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s="3" customFormat="1" x14ac:dyDescent="0.2">
      <c r="A137" s="1"/>
      <c r="E137" s="2"/>
      <c r="F137" s="4"/>
      <c r="G137" s="4"/>
      <c r="H137" s="4"/>
      <c r="I137" s="4"/>
      <c r="J137" s="4"/>
      <c r="K137" s="2"/>
      <c r="L137" s="5"/>
      <c r="M137" s="4"/>
      <c r="N137" s="4"/>
      <c r="O137" s="6"/>
      <c r="P137" s="4"/>
      <c r="Q137" s="4"/>
      <c r="R137" s="4"/>
      <c r="S137" s="4"/>
      <c r="T137" s="6"/>
      <c r="U137" s="4"/>
      <c r="V137" s="7"/>
      <c r="W137" s="7"/>
      <c r="X137" s="7"/>
      <c r="Y137" s="7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s="3" customFormat="1" x14ac:dyDescent="0.2">
      <c r="A138" s="1"/>
      <c r="E138" s="2"/>
      <c r="F138" s="4"/>
      <c r="G138" s="4"/>
      <c r="H138" s="4"/>
      <c r="I138" s="4"/>
      <c r="J138" s="4"/>
      <c r="K138" s="2"/>
      <c r="L138" s="5"/>
      <c r="M138" s="4"/>
      <c r="N138" s="4"/>
      <c r="O138" s="6"/>
      <c r="P138" s="4"/>
      <c r="Q138" s="4"/>
      <c r="R138" s="4"/>
      <c r="S138" s="4"/>
      <c r="T138" s="6"/>
      <c r="U138" s="4"/>
      <c r="V138" s="7"/>
      <c r="W138" s="7"/>
      <c r="X138" s="7"/>
      <c r="Y138" s="7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s="3" customFormat="1" x14ac:dyDescent="0.2">
      <c r="A139" s="1"/>
      <c r="E139" s="2"/>
      <c r="F139" s="4"/>
      <c r="G139" s="4"/>
      <c r="H139" s="4"/>
      <c r="I139" s="4"/>
      <c r="J139" s="4"/>
      <c r="K139" s="2"/>
      <c r="L139" s="5"/>
      <c r="M139" s="4"/>
      <c r="N139" s="4"/>
      <c r="O139" s="6"/>
      <c r="P139" s="4"/>
      <c r="Q139" s="4"/>
      <c r="R139" s="4"/>
      <c r="S139" s="4"/>
      <c r="T139" s="6"/>
      <c r="U139" s="4"/>
      <c r="V139" s="7"/>
      <c r="W139" s="7"/>
      <c r="X139" s="7"/>
      <c r="Y139" s="7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s="3" customFormat="1" x14ac:dyDescent="0.2">
      <c r="A140" s="1"/>
      <c r="E140" s="2"/>
      <c r="F140" s="4"/>
      <c r="G140" s="4"/>
      <c r="H140" s="4"/>
      <c r="I140" s="4"/>
      <c r="J140" s="4"/>
      <c r="K140" s="2"/>
      <c r="L140" s="5"/>
      <c r="M140" s="4"/>
      <c r="N140" s="4"/>
      <c r="O140" s="6"/>
      <c r="P140" s="4"/>
      <c r="Q140" s="4"/>
      <c r="R140" s="4"/>
      <c r="S140" s="4"/>
      <c r="T140" s="6"/>
      <c r="U140" s="4"/>
      <c r="V140" s="7"/>
      <c r="W140" s="7"/>
      <c r="X140" s="7"/>
      <c r="Y140" s="7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s="3" customFormat="1" x14ac:dyDescent="0.2">
      <c r="A141" s="1"/>
      <c r="E141" s="2"/>
      <c r="F141" s="4"/>
      <c r="G141" s="4"/>
      <c r="H141" s="4"/>
      <c r="I141" s="4"/>
      <c r="J141" s="4"/>
      <c r="K141" s="2"/>
      <c r="L141" s="5"/>
      <c r="M141" s="4"/>
      <c r="N141" s="4"/>
      <c r="O141" s="6"/>
      <c r="P141" s="4"/>
      <c r="Q141" s="4"/>
      <c r="R141" s="4"/>
      <c r="S141" s="4"/>
      <c r="T141" s="6"/>
      <c r="U141" s="4"/>
      <c r="V141" s="7"/>
      <c r="W141" s="7"/>
      <c r="X141" s="7"/>
      <c r="Y141" s="7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s="3" customFormat="1" x14ac:dyDescent="0.2">
      <c r="A142" s="1"/>
      <c r="E142" s="2"/>
      <c r="F142" s="4"/>
      <c r="G142" s="4"/>
      <c r="H142" s="4"/>
      <c r="I142" s="4"/>
      <c r="J142" s="4"/>
      <c r="K142" s="2"/>
      <c r="L142" s="5"/>
      <c r="M142" s="4"/>
      <c r="N142" s="4"/>
      <c r="O142" s="6"/>
      <c r="P142" s="4"/>
      <c r="Q142" s="4"/>
      <c r="R142" s="4"/>
      <c r="S142" s="4"/>
      <c r="T142" s="6"/>
      <c r="U142" s="4"/>
      <c r="V142" s="7"/>
      <c r="W142" s="7"/>
      <c r="X142" s="7"/>
      <c r="Y142" s="7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s="3" customFormat="1" x14ac:dyDescent="0.2">
      <c r="A143" s="1"/>
      <c r="E143" s="2"/>
      <c r="F143" s="4"/>
      <c r="G143" s="4"/>
      <c r="H143" s="4"/>
      <c r="I143" s="4"/>
      <c r="J143" s="4"/>
      <c r="K143" s="2"/>
      <c r="L143" s="5"/>
      <c r="M143" s="4"/>
      <c r="N143" s="4"/>
      <c r="O143" s="6"/>
      <c r="P143" s="4"/>
      <c r="Q143" s="4"/>
      <c r="R143" s="4"/>
      <c r="S143" s="4"/>
      <c r="T143" s="6"/>
      <c r="U143" s="4"/>
      <c r="V143" s="7"/>
      <c r="W143" s="7"/>
      <c r="X143" s="7"/>
      <c r="Y143" s="7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s="3" customFormat="1" x14ac:dyDescent="0.2">
      <c r="A144" s="1"/>
      <c r="E144" s="2"/>
      <c r="F144" s="4"/>
      <c r="G144" s="4"/>
      <c r="H144" s="4"/>
      <c r="I144" s="4"/>
      <c r="J144" s="4"/>
      <c r="K144" s="2"/>
      <c r="L144" s="5"/>
      <c r="M144" s="4"/>
      <c r="N144" s="4"/>
      <c r="O144" s="6"/>
      <c r="P144" s="4"/>
      <c r="Q144" s="4"/>
      <c r="R144" s="4"/>
      <c r="S144" s="4"/>
      <c r="T144" s="6"/>
      <c r="U144" s="4"/>
      <c r="V144" s="7"/>
      <c r="W144" s="7"/>
      <c r="X144" s="7"/>
      <c r="Y144" s="7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s="3" customFormat="1" x14ac:dyDescent="0.2">
      <c r="A145" s="1"/>
      <c r="E145" s="2"/>
      <c r="F145" s="4"/>
      <c r="G145" s="4"/>
      <c r="H145" s="4"/>
      <c r="I145" s="4"/>
      <c r="J145" s="4"/>
      <c r="K145" s="2"/>
      <c r="L145" s="5"/>
      <c r="M145" s="4"/>
      <c r="N145" s="4"/>
      <c r="O145" s="6"/>
      <c r="P145" s="4"/>
      <c r="Q145" s="4"/>
      <c r="R145" s="4"/>
      <c r="S145" s="4"/>
      <c r="T145" s="6"/>
      <c r="U145" s="4"/>
      <c r="V145" s="7"/>
      <c r="W145" s="7"/>
      <c r="X145" s="7"/>
      <c r="Y145" s="7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s="3" customFormat="1" x14ac:dyDescent="0.2">
      <c r="A146" s="1"/>
      <c r="E146" s="2"/>
      <c r="F146" s="4"/>
      <c r="G146" s="4"/>
      <c r="H146" s="4"/>
      <c r="I146" s="4"/>
      <c r="J146" s="4"/>
      <c r="K146" s="2"/>
      <c r="L146" s="5"/>
      <c r="M146" s="4"/>
      <c r="N146" s="4"/>
      <c r="O146" s="6"/>
      <c r="P146" s="4"/>
      <c r="Q146" s="4"/>
      <c r="R146" s="4"/>
      <c r="S146" s="4"/>
      <c r="T146" s="6"/>
      <c r="U146" s="4"/>
      <c r="V146" s="7"/>
      <c r="W146" s="7"/>
      <c r="X146" s="7"/>
      <c r="Y146" s="7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s="3" customFormat="1" x14ac:dyDescent="0.2">
      <c r="A147" s="1"/>
      <c r="E147" s="2"/>
      <c r="F147" s="4"/>
      <c r="G147" s="4"/>
      <c r="H147" s="4"/>
      <c r="I147" s="4"/>
      <c r="J147" s="4"/>
      <c r="K147" s="2"/>
      <c r="L147" s="5"/>
      <c r="M147" s="4"/>
      <c r="N147" s="4"/>
      <c r="O147" s="6"/>
      <c r="P147" s="4"/>
      <c r="Q147" s="4"/>
      <c r="R147" s="4"/>
      <c r="S147" s="4"/>
      <c r="T147" s="6"/>
      <c r="U147" s="4"/>
      <c r="V147" s="7"/>
      <c r="W147" s="7"/>
      <c r="X147" s="7"/>
      <c r="Y147" s="7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s="3" customFormat="1" x14ac:dyDescent="0.2">
      <c r="A148" s="1"/>
      <c r="E148" s="2"/>
      <c r="F148" s="4"/>
      <c r="G148" s="4"/>
      <c r="H148" s="4"/>
      <c r="I148" s="4"/>
      <c r="J148" s="4"/>
      <c r="K148" s="2"/>
      <c r="L148" s="5"/>
      <c r="M148" s="4"/>
      <c r="N148" s="4"/>
      <c r="O148" s="6"/>
      <c r="P148" s="4"/>
      <c r="Q148" s="4"/>
      <c r="R148" s="4"/>
      <c r="S148" s="4"/>
      <c r="T148" s="6"/>
      <c r="U148" s="4"/>
      <c r="V148" s="7"/>
      <c r="W148" s="7"/>
      <c r="X148" s="7"/>
      <c r="Y148" s="7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s="3" customFormat="1" x14ac:dyDescent="0.2">
      <c r="A149" s="1"/>
      <c r="E149" s="2"/>
      <c r="F149" s="4"/>
      <c r="G149" s="4"/>
      <c r="H149" s="4"/>
      <c r="I149" s="4"/>
      <c r="J149" s="4"/>
      <c r="K149" s="2"/>
      <c r="L149" s="5"/>
      <c r="M149" s="4"/>
      <c r="N149" s="4"/>
      <c r="O149" s="6"/>
      <c r="P149" s="4"/>
      <c r="Q149" s="4"/>
      <c r="R149" s="4"/>
      <c r="S149" s="4"/>
      <c r="T149" s="6"/>
      <c r="U149" s="4"/>
      <c r="V149" s="7"/>
      <c r="W149" s="7"/>
      <c r="X149" s="7"/>
      <c r="Y149" s="7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s="3" customFormat="1" x14ac:dyDescent="0.2">
      <c r="A150" s="1"/>
      <c r="E150" s="2"/>
      <c r="F150" s="4"/>
      <c r="G150" s="4"/>
      <c r="H150" s="4"/>
      <c r="I150" s="4"/>
      <c r="J150" s="4"/>
      <c r="K150" s="2"/>
      <c r="L150" s="5"/>
      <c r="M150" s="4"/>
      <c r="N150" s="4"/>
      <c r="O150" s="6"/>
      <c r="P150" s="4"/>
      <c r="Q150" s="4"/>
      <c r="R150" s="4"/>
      <c r="S150" s="4"/>
      <c r="T150" s="6"/>
      <c r="U150" s="4"/>
      <c r="V150" s="7"/>
      <c r="W150" s="7"/>
      <c r="X150" s="7"/>
      <c r="Y150" s="7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s="3" customFormat="1" x14ac:dyDescent="0.2">
      <c r="A151" s="1"/>
      <c r="E151" s="2"/>
      <c r="F151" s="4"/>
      <c r="G151" s="4"/>
      <c r="H151" s="4"/>
      <c r="I151" s="4"/>
      <c r="J151" s="4"/>
      <c r="K151" s="2"/>
      <c r="L151" s="5"/>
      <c r="M151" s="4"/>
      <c r="N151" s="4"/>
      <c r="O151" s="6"/>
      <c r="P151" s="4"/>
      <c r="Q151" s="4"/>
      <c r="R151" s="4"/>
      <c r="S151" s="4"/>
      <c r="T151" s="6"/>
      <c r="U151" s="4"/>
      <c r="V151" s="7"/>
      <c r="W151" s="7"/>
      <c r="X151" s="7"/>
      <c r="Y151" s="7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s="3" customFormat="1" x14ac:dyDescent="0.2">
      <c r="A152" s="1"/>
      <c r="E152" s="2"/>
      <c r="F152" s="4"/>
      <c r="G152" s="4"/>
      <c r="H152" s="4"/>
      <c r="I152" s="4"/>
      <c r="J152" s="4"/>
      <c r="K152" s="2"/>
      <c r="L152" s="5"/>
      <c r="M152" s="4"/>
      <c r="N152" s="4"/>
      <c r="O152" s="6"/>
      <c r="P152" s="4"/>
      <c r="Q152" s="4"/>
      <c r="R152" s="4"/>
      <c r="S152" s="4"/>
      <c r="T152" s="6"/>
      <c r="U152" s="4"/>
      <c r="V152" s="7"/>
      <c r="W152" s="7"/>
      <c r="X152" s="7"/>
      <c r="Y152" s="7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s="3" customFormat="1" x14ac:dyDescent="0.2">
      <c r="A153" s="1"/>
      <c r="E153" s="2"/>
      <c r="F153" s="4"/>
      <c r="G153" s="4"/>
      <c r="H153" s="4"/>
      <c r="I153" s="4"/>
      <c r="J153" s="4"/>
      <c r="K153" s="2"/>
      <c r="L153" s="5"/>
      <c r="M153" s="4"/>
      <c r="N153" s="4"/>
      <c r="O153" s="6"/>
      <c r="P153" s="4"/>
      <c r="Q153" s="4"/>
      <c r="R153" s="4"/>
      <c r="S153" s="4"/>
      <c r="T153" s="6"/>
      <c r="U153" s="4"/>
      <c r="V153" s="7"/>
      <c r="W153" s="7"/>
      <c r="X153" s="7"/>
      <c r="Y153" s="7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s="3" customFormat="1" x14ac:dyDescent="0.2">
      <c r="A154" s="1"/>
      <c r="E154" s="2"/>
      <c r="F154" s="4"/>
      <c r="G154" s="4"/>
      <c r="H154" s="4"/>
      <c r="I154" s="4"/>
      <c r="J154" s="4"/>
      <c r="K154" s="2"/>
      <c r="L154" s="5"/>
      <c r="M154" s="4"/>
      <c r="N154" s="4"/>
      <c r="O154" s="6"/>
      <c r="P154" s="4"/>
      <c r="Q154" s="4"/>
      <c r="R154" s="4"/>
      <c r="S154" s="4"/>
      <c r="T154" s="6"/>
      <c r="U154" s="4"/>
      <c r="V154" s="7"/>
      <c r="W154" s="7"/>
      <c r="X154" s="7"/>
      <c r="Y154" s="7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s="3" customFormat="1" x14ac:dyDescent="0.2">
      <c r="A155" s="1"/>
      <c r="E155" s="2"/>
      <c r="F155" s="4"/>
      <c r="G155" s="4"/>
      <c r="H155" s="4"/>
      <c r="I155" s="4"/>
      <c r="J155" s="4"/>
      <c r="K155" s="2"/>
      <c r="L155" s="5"/>
      <c r="M155" s="4"/>
      <c r="N155" s="4"/>
      <c r="O155" s="6"/>
      <c r="P155" s="4"/>
      <c r="Q155" s="4"/>
      <c r="R155" s="4"/>
      <c r="S155" s="4"/>
      <c r="T155" s="6"/>
      <c r="U155" s="4"/>
      <c r="V155" s="7"/>
      <c r="W155" s="7"/>
      <c r="X155" s="7"/>
      <c r="Y155" s="7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s="3" customFormat="1" x14ac:dyDescent="0.2">
      <c r="A156" s="1"/>
      <c r="E156" s="2"/>
      <c r="F156" s="4"/>
      <c r="G156" s="4"/>
      <c r="H156" s="4"/>
      <c r="I156" s="4"/>
      <c r="J156" s="4"/>
      <c r="K156" s="2"/>
      <c r="L156" s="5"/>
      <c r="M156" s="4"/>
      <c r="N156" s="4"/>
      <c r="O156" s="6"/>
      <c r="P156" s="4"/>
      <c r="Q156" s="4"/>
      <c r="R156" s="4"/>
      <c r="S156" s="4"/>
      <c r="T156" s="6"/>
      <c r="U156" s="4"/>
      <c r="V156" s="7"/>
      <c r="W156" s="7"/>
      <c r="X156" s="7"/>
      <c r="Y156" s="7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s="3" customFormat="1" x14ac:dyDescent="0.2">
      <c r="A157" s="1"/>
      <c r="E157" s="2"/>
      <c r="F157" s="4"/>
      <c r="G157" s="4"/>
      <c r="H157" s="4"/>
      <c r="I157" s="4"/>
      <c r="J157" s="4"/>
      <c r="K157" s="2"/>
      <c r="L157" s="5"/>
      <c r="M157" s="4"/>
      <c r="N157" s="4"/>
      <c r="O157" s="6"/>
      <c r="P157" s="4"/>
      <c r="Q157" s="4"/>
      <c r="R157" s="4"/>
      <c r="S157" s="4"/>
      <c r="T157" s="6"/>
      <c r="U157" s="4"/>
      <c r="V157" s="7"/>
      <c r="W157" s="7"/>
      <c r="X157" s="7"/>
      <c r="Y157" s="7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s="3" customFormat="1" x14ac:dyDescent="0.2">
      <c r="A158" s="1"/>
      <c r="E158" s="2"/>
      <c r="F158" s="4"/>
      <c r="G158" s="4"/>
      <c r="H158" s="4"/>
      <c r="I158" s="4"/>
      <c r="J158" s="4"/>
      <c r="K158" s="2"/>
      <c r="L158" s="5"/>
      <c r="M158" s="4"/>
      <c r="N158" s="4"/>
      <c r="O158" s="6"/>
      <c r="P158" s="4"/>
      <c r="Q158" s="4"/>
      <c r="R158" s="4"/>
      <c r="S158" s="4"/>
      <c r="T158" s="6"/>
      <c r="U158" s="4"/>
      <c r="V158" s="7"/>
      <c r="W158" s="7"/>
      <c r="X158" s="7"/>
      <c r="Y158" s="7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s="3" customFormat="1" x14ac:dyDescent="0.2">
      <c r="A159" s="1"/>
      <c r="E159" s="2"/>
      <c r="F159" s="4"/>
      <c r="G159" s="4"/>
      <c r="H159" s="4"/>
      <c r="I159" s="4"/>
      <c r="J159" s="4"/>
      <c r="K159" s="2"/>
      <c r="L159" s="5"/>
      <c r="M159" s="4"/>
      <c r="N159" s="4"/>
      <c r="O159" s="6"/>
      <c r="P159" s="4"/>
      <c r="Q159" s="4"/>
      <c r="R159" s="4"/>
      <c r="S159" s="4"/>
      <c r="T159" s="6"/>
      <c r="U159" s="4"/>
      <c r="V159" s="7"/>
      <c r="W159" s="7"/>
      <c r="X159" s="7"/>
      <c r="Y159" s="7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s="3" customFormat="1" x14ac:dyDescent="0.2">
      <c r="A160" s="1"/>
      <c r="E160" s="2"/>
      <c r="F160" s="4"/>
      <c r="G160" s="4"/>
      <c r="H160" s="4"/>
      <c r="I160" s="4"/>
      <c r="J160" s="4"/>
      <c r="K160" s="2"/>
      <c r="L160" s="5"/>
      <c r="M160" s="4"/>
      <c r="N160" s="4"/>
      <c r="O160" s="6"/>
      <c r="P160" s="4"/>
      <c r="Q160" s="4"/>
      <c r="R160" s="4"/>
      <c r="S160" s="4"/>
      <c r="T160" s="6"/>
      <c r="U160" s="4"/>
      <c r="V160" s="7"/>
      <c r="W160" s="7"/>
      <c r="X160" s="7"/>
      <c r="Y160" s="7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s="3" customFormat="1" x14ac:dyDescent="0.2">
      <c r="A161" s="1"/>
      <c r="E161" s="2"/>
      <c r="F161" s="4"/>
      <c r="G161" s="4"/>
      <c r="H161" s="4"/>
      <c r="I161" s="4"/>
      <c r="J161" s="4"/>
      <c r="K161" s="2"/>
      <c r="L161" s="5"/>
      <c r="M161" s="4"/>
      <c r="N161" s="4"/>
      <c r="O161" s="6"/>
      <c r="P161" s="4"/>
      <c r="Q161" s="4"/>
      <c r="R161" s="4"/>
      <c r="S161" s="4"/>
      <c r="T161" s="6"/>
      <c r="U161" s="4"/>
      <c r="V161" s="7"/>
      <c r="W161" s="7"/>
      <c r="X161" s="7"/>
      <c r="Y161" s="7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s="3" customFormat="1" x14ac:dyDescent="0.2">
      <c r="A162" s="1"/>
      <c r="E162" s="2"/>
      <c r="F162" s="4"/>
      <c r="G162" s="4"/>
      <c r="H162" s="4"/>
      <c r="I162" s="4"/>
      <c r="J162" s="4"/>
      <c r="K162" s="2"/>
      <c r="L162" s="5"/>
      <c r="M162" s="4"/>
      <c r="N162" s="4"/>
      <c r="O162" s="6"/>
      <c r="P162" s="4"/>
      <c r="Q162" s="4"/>
      <c r="R162" s="4"/>
      <c r="S162" s="4"/>
      <c r="T162" s="6"/>
      <c r="U162" s="4"/>
      <c r="V162" s="7"/>
      <c r="W162" s="7"/>
      <c r="X162" s="7"/>
      <c r="Y162" s="7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s="3" customFormat="1" x14ac:dyDescent="0.2">
      <c r="A163" s="1"/>
      <c r="E163" s="2"/>
      <c r="F163" s="4"/>
      <c r="G163" s="4"/>
      <c r="H163" s="4"/>
      <c r="I163" s="4"/>
      <c r="J163" s="4"/>
      <c r="K163" s="2"/>
      <c r="L163" s="5"/>
      <c r="M163" s="4"/>
      <c r="N163" s="4"/>
      <c r="O163" s="6"/>
      <c r="P163" s="4"/>
      <c r="Q163" s="4"/>
      <c r="R163" s="4"/>
      <c r="S163" s="4"/>
      <c r="T163" s="6"/>
      <c r="U163" s="4"/>
      <c r="V163" s="7"/>
      <c r="W163" s="7"/>
      <c r="X163" s="7"/>
      <c r="Y163" s="7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s="3" customFormat="1" x14ac:dyDescent="0.2">
      <c r="A164" s="1"/>
      <c r="E164" s="2"/>
      <c r="F164" s="4"/>
      <c r="G164" s="4"/>
      <c r="H164" s="4"/>
      <c r="I164" s="4"/>
      <c r="J164" s="4"/>
      <c r="K164" s="2"/>
      <c r="L164" s="5"/>
      <c r="M164" s="4"/>
      <c r="N164" s="4"/>
      <c r="O164" s="6"/>
      <c r="P164" s="4"/>
      <c r="Q164" s="4"/>
      <c r="R164" s="4"/>
      <c r="S164" s="4"/>
      <c r="T164" s="6"/>
      <c r="U164" s="4"/>
      <c r="V164" s="7"/>
      <c r="W164" s="7"/>
      <c r="X164" s="7"/>
      <c r="Y164" s="7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s="3" customFormat="1" x14ac:dyDescent="0.2">
      <c r="A165" s="1"/>
      <c r="E165" s="2"/>
      <c r="F165" s="4"/>
      <c r="G165" s="4"/>
      <c r="H165" s="4"/>
      <c r="I165" s="4"/>
      <c r="J165" s="4"/>
      <c r="K165" s="2"/>
      <c r="L165" s="5"/>
      <c r="M165" s="4"/>
      <c r="N165" s="4"/>
      <c r="O165" s="6"/>
      <c r="P165" s="4"/>
      <c r="Q165" s="4"/>
      <c r="R165" s="4"/>
      <c r="S165" s="4"/>
      <c r="T165" s="6"/>
      <c r="U165" s="4"/>
      <c r="V165" s="7"/>
      <c r="W165" s="7"/>
      <c r="X165" s="7"/>
      <c r="Y165" s="7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s="3" customFormat="1" x14ac:dyDescent="0.2">
      <c r="A166" s="1"/>
      <c r="E166" s="2"/>
      <c r="F166" s="4"/>
      <c r="G166" s="4"/>
      <c r="H166" s="4"/>
      <c r="I166" s="4"/>
      <c r="J166" s="4"/>
      <c r="K166" s="2"/>
      <c r="L166" s="5"/>
      <c r="M166" s="4"/>
      <c r="N166" s="4"/>
      <c r="O166" s="6"/>
      <c r="P166" s="4"/>
      <c r="Q166" s="4"/>
      <c r="R166" s="4"/>
      <c r="S166" s="4"/>
      <c r="T166" s="6"/>
      <c r="U166" s="4"/>
      <c r="V166" s="7"/>
      <c r="W166" s="7"/>
      <c r="X166" s="7"/>
      <c r="Y166" s="7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s="3" customFormat="1" x14ac:dyDescent="0.2">
      <c r="A167" s="1"/>
      <c r="E167" s="2"/>
      <c r="F167" s="4"/>
      <c r="G167" s="4"/>
      <c r="H167" s="4"/>
      <c r="I167" s="4"/>
      <c r="J167" s="4"/>
      <c r="K167" s="2"/>
      <c r="L167" s="5"/>
      <c r="M167" s="4"/>
      <c r="N167" s="4"/>
      <c r="O167" s="6"/>
      <c r="P167" s="4"/>
      <c r="Q167" s="4"/>
      <c r="R167" s="4"/>
      <c r="S167" s="4"/>
      <c r="T167" s="6"/>
      <c r="U167" s="4"/>
      <c r="V167" s="7"/>
      <c r="W167" s="7"/>
      <c r="X167" s="7"/>
      <c r="Y167" s="7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s="3" customFormat="1" x14ac:dyDescent="0.2">
      <c r="A168" s="1"/>
      <c r="E168" s="2"/>
      <c r="F168" s="4"/>
      <c r="G168" s="4"/>
      <c r="H168" s="4"/>
      <c r="I168" s="4"/>
      <c r="J168" s="4"/>
      <c r="K168" s="2"/>
      <c r="L168" s="5"/>
      <c r="M168" s="4"/>
      <c r="N168" s="4"/>
      <c r="O168" s="6"/>
      <c r="P168" s="4"/>
      <c r="Q168" s="4"/>
      <c r="R168" s="4"/>
      <c r="S168" s="4"/>
      <c r="T168" s="6"/>
      <c r="U168" s="4"/>
      <c r="V168" s="7"/>
      <c r="W168" s="7"/>
      <c r="X168" s="7"/>
      <c r="Y168" s="7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s="3" customFormat="1" x14ac:dyDescent="0.2">
      <c r="A169" s="1"/>
      <c r="E169" s="2"/>
      <c r="F169" s="4"/>
      <c r="G169" s="4"/>
      <c r="H169" s="4"/>
      <c r="I169" s="4"/>
      <c r="J169" s="4"/>
      <c r="K169" s="2"/>
      <c r="L169" s="5"/>
      <c r="M169" s="4"/>
      <c r="N169" s="4"/>
      <c r="O169" s="6"/>
      <c r="P169" s="4"/>
      <c r="Q169" s="4"/>
      <c r="R169" s="4"/>
      <c r="S169" s="4"/>
      <c r="T169" s="6"/>
      <c r="U169" s="4"/>
      <c r="V169" s="7"/>
      <c r="W169" s="7"/>
      <c r="X169" s="7"/>
      <c r="Y169" s="7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s="3" customFormat="1" x14ac:dyDescent="0.2">
      <c r="A170" s="1"/>
      <c r="E170" s="2"/>
      <c r="F170" s="4"/>
      <c r="G170" s="4"/>
      <c r="H170" s="4"/>
      <c r="I170" s="4"/>
      <c r="J170" s="4"/>
      <c r="K170" s="2"/>
      <c r="L170" s="5"/>
      <c r="M170" s="4"/>
      <c r="N170" s="4"/>
      <c r="O170" s="6"/>
      <c r="P170" s="4"/>
      <c r="Q170" s="4"/>
      <c r="R170" s="4"/>
      <c r="S170" s="4"/>
      <c r="T170" s="6"/>
      <c r="U170" s="4"/>
      <c r="V170" s="7"/>
      <c r="W170" s="7"/>
      <c r="X170" s="7"/>
      <c r="Y170" s="7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s="3" customFormat="1" x14ac:dyDescent="0.2">
      <c r="A171" s="1"/>
      <c r="E171" s="2"/>
      <c r="F171" s="4"/>
      <c r="G171" s="4"/>
      <c r="H171" s="4"/>
      <c r="I171" s="4"/>
      <c r="J171" s="4"/>
      <c r="K171" s="2"/>
      <c r="L171" s="5"/>
      <c r="M171" s="4"/>
      <c r="N171" s="4"/>
      <c r="O171" s="6"/>
      <c r="P171" s="4"/>
      <c r="Q171" s="4"/>
      <c r="R171" s="4"/>
      <c r="S171" s="4"/>
      <c r="T171" s="6"/>
      <c r="U171" s="4"/>
      <c r="V171" s="7"/>
      <c r="W171" s="7"/>
      <c r="X171" s="7"/>
      <c r="Y171" s="7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s="3" customFormat="1" x14ac:dyDescent="0.2">
      <c r="A172" s="1"/>
      <c r="E172" s="2"/>
      <c r="F172" s="4"/>
      <c r="G172" s="4"/>
      <c r="H172" s="4"/>
      <c r="I172" s="4"/>
      <c r="J172" s="4"/>
      <c r="K172" s="2"/>
      <c r="L172" s="5"/>
      <c r="M172" s="4"/>
      <c r="N172" s="4"/>
      <c r="O172" s="6"/>
      <c r="P172" s="4"/>
      <c r="Q172" s="4"/>
      <c r="R172" s="4"/>
      <c r="S172" s="4"/>
      <c r="T172" s="6"/>
      <c r="U172" s="4"/>
      <c r="V172" s="7"/>
      <c r="W172" s="7"/>
      <c r="X172" s="7"/>
      <c r="Y172" s="7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s="3" customFormat="1" x14ac:dyDescent="0.2">
      <c r="A173" s="1"/>
      <c r="E173" s="2"/>
      <c r="F173" s="4"/>
      <c r="G173" s="4"/>
      <c r="H173" s="4"/>
      <c r="I173" s="4"/>
      <c r="J173" s="4"/>
      <c r="K173" s="2"/>
      <c r="L173" s="5"/>
      <c r="M173" s="4"/>
      <c r="N173" s="4"/>
      <c r="O173" s="6"/>
      <c r="P173" s="4"/>
      <c r="Q173" s="4"/>
      <c r="R173" s="4"/>
      <c r="S173" s="4"/>
      <c r="T173" s="6"/>
      <c r="U173" s="4"/>
      <c r="V173" s="7"/>
      <c r="W173" s="7"/>
      <c r="X173" s="7"/>
      <c r="Y173" s="7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s="3" customFormat="1" x14ac:dyDescent="0.2">
      <c r="A174" s="1"/>
      <c r="E174" s="2"/>
      <c r="F174" s="4"/>
      <c r="G174" s="4"/>
      <c r="H174" s="4"/>
      <c r="I174" s="4"/>
      <c r="J174" s="4"/>
      <c r="K174" s="2"/>
      <c r="L174" s="5"/>
      <c r="M174" s="4"/>
      <c r="N174" s="4"/>
      <c r="O174" s="6"/>
      <c r="P174" s="4"/>
      <c r="Q174" s="4"/>
      <c r="R174" s="4"/>
      <c r="S174" s="4"/>
      <c r="T174" s="6"/>
      <c r="U174" s="4"/>
      <c r="V174" s="7"/>
      <c r="W174" s="7"/>
      <c r="X174" s="7"/>
      <c r="Y174" s="7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s="3" customFormat="1" x14ac:dyDescent="0.2">
      <c r="A175" s="1"/>
      <c r="E175" s="2"/>
      <c r="F175" s="4"/>
      <c r="G175" s="4"/>
      <c r="H175" s="4"/>
      <c r="I175" s="4"/>
      <c r="J175" s="4"/>
      <c r="K175" s="2"/>
      <c r="L175" s="5"/>
      <c r="M175" s="4"/>
      <c r="N175" s="4"/>
      <c r="O175" s="6"/>
      <c r="P175" s="4"/>
      <c r="Q175" s="4"/>
      <c r="R175" s="4"/>
      <c r="S175" s="4"/>
      <c r="T175" s="6"/>
      <c r="U175" s="4"/>
      <c r="V175" s="7"/>
      <c r="W175" s="7"/>
      <c r="X175" s="7"/>
      <c r="Y175" s="7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s="3" customFormat="1" x14ac:dyDescent="0.2">
      <c r="A176" s="1"/>
      <c r="E176" s="2"/>
      <c r="F176" s="4"/>
      <c r="G176" s="4"/>
      <c r="H176" s="4"/>
      <c r="I176" s="4"/>
      <c r="J176" s="4"/>
      <c r="K176" s="2"/>
      <c r="L176" s="5"/>
      <c r="M176" s="4"/>
      <c r="N176" s="4"/>
      <c r="O176" s="6"/>
      <c r="P176" s="4"/>
      <c r="Q176" s="4"/>
      <c r="R176" s="4"/>
      <c r="S176" s="4"/>
      <c r="T176" s="6"/>
      <c r="U176" s="4"/>
      <c r="V176" s="7"/>
      <c r="W176" s="7"/>
      <c r="X176" s="7"/>
      <c r="Y176" s="7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s="3" customFormat="1" x14ac:dyDescent="0.2">
      <c r="A177" s="1"/>
      <c r="E177" s="2"/>
      <c r="F177" s="4"/>
      <c r="G177" s="4"/>
      <c r="H177" s="4"/>
      <c r="I177" s="4"/>
      <c r="J177" s="4"/>
      <c r="K177" s="2"/>
      <c r="L177" s="5"/>
      <c r="M177" s="4"/>
      <c r="N177" s="4"/>
      <c r="O177" s="6"/>
      <c r="P177" s="4"/>
      <c r="Q177" s="4"/>
      <c r="R177" s="4"/>
      <c r="S177" s="4"/>
      <c r="T177" s="6"/>
      <c r="U177" s="4"/>
      <c r="V177" s="7"/>
      <c r="W177" s="7"/>
      <c r="X177" s="7"/>
      <c r="Y177" s="7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s="3" customFormat="1" x14ac:dyDescent="0.2">
      <c r="A178" s="1"/>
      <c r="E178" s="2"/>
      <c r="F178" s="4"/>
      <c r="G178" s="4"/>
      <c r="H178" s="4"/>
      <c r="I178" s="4"/>
      <c r="J178" s="4"/>
      <c r="K178" s="2"/>
      <c r="L178" s="5"/>
      <c r="M178" s="4"/>
      <c r="N178" s="4"/>
      <c r="O178" s="6"/>
      <c r="P178" s="4"/>
      <c r="Q178" s="4"/>
      <c r="R178" s="4"/>
      <c r="S178" s="4"/>
      <c r="T178" s="6"/>
      <c r="U178" s="4"/>
      <c r="V178" s="7"/>
      <c r="W178" s="7"/>
      <c r="X178" s="7"/>
      <c r="Y178" s="7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s="3" customFormat="1" x14ac:dyDescent="0.2">
      <c r="A179" s="1"/>
      <c r="E179" s="2"/>
      <c r="F179" s="4"/>
      <c r="G179" s="4"/>
      <c r="H179" s="4"/>
      <c r="I179" s="4"/>
      <c r="J179" s="4"/>
      <c r="K179" s="2"/>
      <c r="L179" s="5"/>
      <c r="M179" s="4"/>
      <c r="N179" s="4"/>
      <c r="O179" s="6"/>
      <c r="P179" s="4"/>
      <c r="Q179" s="4"/>
      <c r="R179" s="4"/>
      <c r="S179" s="4"/>
      <c r="T179" s="6"/>
      <c r="U179" s="4"/>
      <c r="V179" s="7"/>
      <c r="W179" s="7"/>
      <c r="X179" s="7"/>
      <c r="Y179" s="7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s="3" customFormat="1" x14ac:dyDescent="0.2">
      <c r="A180" s="1"/>
      <c r="E180" s="2"/>
      <c r="F180" s="4"/>
      <c r="G180" s="4"/>
      <c r="H180" s="4"/>
      <c r="I180" s="4"/>
      <c r="J180" s="4"/>
      <c r="K180" s="2"/>
      <c r="L180" s="5"/>
      <c r="M180" s="4"/>
      <c r="N180" s="4"/>
      <c r="O180" s="6"/>
      <c r="P180" s="4"/>
      <c r="Q180" s="4"/>
      <c r="R180" s="4"/>
      <c r="S180" s="4"/>
      <c r="T180" s="6"/>
      <c r="U180" s="4"/>
      <c r="V180" s="7"/>
      <c r="W180" s="7"/>
      <c r="X180" s="7"/>
      <c r="Y180" s="7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s="3" customFormat="1" x14ac:dyDescent="0.2">
      <c r="A181" s="1"/>
      <c r="E181" s="2"/>
      <c r="F181" s="4"/>
      <c r="G181" s="4"/>
      <c r="H181" s="4"/>
      <c r="I181" s="4"/>
      <c r="J181" s="4"/>
      <c r="K181" s="2"/>
      <c r="L181" s="5"/>
      <c r="M181" s="4"/>
      <c r="N181" s="4"/>
      <c r="O181" s="6"/>
      <c r="P181" s="4"/>
      <c r="Q181" s="4"/>
      <c r="R181" s="4"/>
      <c r="S181" s="4"/>
      <c r="T181" s="6"/>
      <c r="U181" s="4"/>
      <c r="V181" s="7"/>
      <c r="W181" s="7"/>
      <c r="X181" s="7"/>
      <c r="Y181" s="7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s="3" customFormat="1" x14ac:dyDescent="0.2">
      <c r="A182" s="1"/>
      <c r="E182" s="2"/>
      <c r="F182" s="4"/>
      <c r="G182" s="4"/>
      <c r="H182" s="4"/>
      <c r="I182" s="4"/>
      <c r="J182" s="4"/>
      <c r="K182" s="2"/>
      <c r="L182" s="5"/>
      <c r="M182" s="4"/>
      <c r="N182" s="4"/>
      <c r="O182" s="6"/>
      <c r="P182" s="4"/>
      <c r="Q182" s="4"/>
      <c r="R182" s="4"/>
      <c r="S182" s="4"/>
      <c r="T182" s="6"/>
      <c r="U182" s="4"/>
      <c r="V182" s="7"/>
      <c r="W182" s="7"/>
      <c r="X182" s="7"/>
      <c r="Y182" s="7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s="3" customFormat="1" x14ac:dyDescent="0.2">
      <c r="A183" s="1"/>
      <c r="E183" s="2"/>
      <c r="F183" s="4"/>
      <c r="G183" s="4"/>
      <c r="H183" s="4"/>
      <c r="I183" s="4"/>
      <c r="J183" s="4"/>
      <c r="K183" s="2"/>
      <c r="L183" s="5"/>
      <c r="M183" s="4"/>
      <c r="N183" s="4"/>
      <c r="O183" s="6"/>
      <c r="P183" s="4"/>
      <c r="Q183" s="4"/>
      <c r="R183" s="4"/>
      <c r="S183" s="4"/>
      <c r="T183" s="6"/>
      <c r="U183" s="4"/>
      <c r="V183" s="7"/>
      <c r="W183" s="7"/>
      <c r="X183" s="7"/>
      <c r="Y183" s="7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s="3" customFormat="1" x14ac:dyDescent="0.2">
      <c r="A184" s="1"/>
      <c r="E184" s="2"/>
      <c r="F184" s="4"/>
      <c r="G184" s="4"/>
      <c r="H184" s="4"/>
      <c r="I184" s="4"/>
      <c r="J184" s="4"/>
      <c r="K184" s="2"/>
      <c r="L184" s="5"/>
      <c r="M184" s="4"/>
      <c r="N184" s="4"/>
      <c r="O184" s="6"/>
      <c r="P184" s="4"/>
      <c r="Q184" s="4"/>
      <c r="R184" s="4"/>
      <c r="S184" s="4"/>
      <c r="T184" s="6"/>
      <c r="U184" s="4"/>
      <c r="V184" s="7"/>
      <c r="W184" s="7"/>
      <c r="X184" s="7"/>
      <c r="Y184" s="7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s="3" customFormat="1" x14ac:dyDescent="0.2">
      <c r="A185" s="1"/>
      <c r="E185" s="2"/>
      <c r="F185" s="4"/>
      <c r="G185" s="4"/>
      <c r="H185" s="4"/>
      <c r="I185" s="4"/>
      <c r="J185" s="4"/>
      <c r="K185" s="2"/>
      <c r="L185" s="5"/>
      <c r="M185" s="4"/>
      <c r="N185" s="4"/>
      <c r="O185" s="6"/>
      <c r="P185" s="4"/>
      <c r="Q185" s="4"/>
      <c r="R185" s="4"/>
      <c r="S185" s="4"/>
      <c r="T185" s="6"/>
      <c r="U185" s="4"/>
      <c r="V185" s="7"/>
      <c r="W185" s="7"/>
      <c r="X185" s="7"/>
      <c r="Y185" s="7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s="3" customFormat="1" x14ac:dyDescent="0.2">
      <c r="A186" s="1"/>
      <c r="E186" s="2"/>
      <c r="F186" s="4"/>
      <c r="G186" s="4"/>
      <c r="H186" s="4"/>
      <c r="I186" s="4"/>
      <c r="J186" s="4"/>
      <c r="K186" s="2"/>
      <c r="L186" s="5"/>
      <c r="M186" s="4"/>
      <c r="N186" s="4"/>
      <c r="O186" s="6"/>
      <c r="P186" s="4"/>
      <c r="Q186" s="4"/>
      <c r="R186" s="4"/>
      <c r="S186" s="4"/>
      <c r="T186" s="6"/>
      <c r="U186" s="4"/>
      <c r="V186" s="7"/>
      <c r="W186" s="7"/>
      <c r="X186" s="7"/>
      <c r="Y186" s="7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s="3" customFormat="1" x14ac:dyDescent="0.2">
      <c r="A187" s="1"/>
      <c r="E187" s="2"/>
      <c r="F187" s="4"/>
      <c r="G187" s="4"/>
      <c r="H187" s="4"/>
      <c r="I187" s="4"/>
      <c r="J187" s="4"/>
      <c r="K187" s="2"/>
      <c r="L187" s="5"/>
      <c r="M187" s="4"/>
      <c r="N187" s="4"/>
      <c r="O187" s="6"/>
      <c r="P187" s="4"/>
      <c r="Q187" s="4"/>
      <c r="R187" s="4"/>
      <c r="S187" s="4"/>
      <c r="T187" s="6"/>
      <c r="U187" s="4"/>
      <c r="V187" s="7"/>
      <c r="W187" s="7"/>
      <c r="X187" s="7"/>
      <c r="Y187" s="7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s="3" customFormat="1" x14ac:dyDescent="0.2">
      <c r="A188" s="1"/>
      <c r="E188" s="2"/>
      <c r="F188" s="4"/>
      <c r="G188" s="4"/>
      <c r="H188" s="4"/>
      <c r="I188" s="4"/>
      <c r="J188" s="4"/>
      <c r="K188" s="2"/>
      <c r="L188" s="5"/>
      <c r="M188" s="4"/>
      <c r="N188" s="4"/>
      <c r="O188" s="6"/>
      <c r="P188" s="4"/>
      <c r="Q188" s="4"/>
      <c r="R188" s="4"/>
      <c r="S188" s="4"/>
      <c r="T188" s="6"/>
      <c r="U188" s="4"/>
      <c r="V188" s="7"/>
      <c r="W188" s="7"/>
      <c r="X188" s="7"/>
      <c r="Y188" s="7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s="3" customFormat="1" x14ac:dyDescent="0.2">
      <c r="A189" s="1"/>
      <c r="E189" s="2"/>
      <c r="F189" s="4"/>
      <c r="G189" s="4"/>
      <c r="H189" s="4"/>
      <c r="I189" s="4"/>
      <c r="J189" s="4"/>
      <c r="K189" s="2"/>
      <c r="L189" s="5"/>
      <c r="M189" s="4"/>
      <c r="N189" s="4"/>
      <c r="O189" s="6"/>
      <c r="P189" s="4"/>
      <c r="Q189" s="4"/>
      <c r="R189" s="4"/>
      <c r="S189" s="4"/>
      <c r="T189" s="6"/>
      <c r="U189" s="4"/>
      <c r="V189" s="7"/>
      <c r="W189" s="7"/>
      <c r="X189" s="7"/>
      <c r="Y189" s="7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s="3" customFormat="1" x14ac:dyDescent="0.2">
      <c r="A190" s="1"/>
      <c r="E190" s="2"/>
      <c r="F190" s="4"/>
      <c r="G190" s="4"/>
      <c r="H190" s="4"/>
      <c r="I190" s="4"/>
      <c r="J190" s="4"/>
      <c r="K190" s="2"/>
      <c r="L190" s="5"/>
      <c r="M190" s="4"/>
      <c r="N190" s="4"/>
      <c r="O190" s="6"/>
      <c r="P190" s="4"/>
      <c r="Q190" s="4"/>
      <c r="R190" s="4"/>
      <c r="S190" s="4"/>
      <c r="T190" s="6"/>
      <c r="U190" s="4"/>
      <c r="V190" s="7"/>
      <c r="W190" s="7"/>
      <c r="X190" s="7"/>
      <c r="Y190" s="7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s="3" customFormat="1" x14ac:dyDescent="0.2">
      <c r="A191" s="1"/>
      <c r="E191" s="2"/>
      <c r="F191" s="4"/>
      <c r="G191" s="4"/>
      <c r="H191" s="4"/>
      <c r="I191" s="4"/>
      <c r="J191" s="4"/>
      <c r="K191" s="2"/>
      <c r="L191" s="5"/>
      <c r="M191" s="4"/>
      <c r="N191" s="4"/>
      <c r="O191" s="6"/>
      <c r="P191" s="4"/>
      <c r="Q191" s="4"/>
      <c r="R191" s="4"/>
      <c r="S191" s="4"/>
      <c r="T191" s="6"/>
      <c r="U191" s="4"/>
      <c r="V191" s="7"/>
      <c r="W191" s="7"/>
      <c r="X191" s="7"/>
      <c r="Y191" s="7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s="3" customFormat="1" x14ac:dyDescent="0.2">
      <c r="A192" s="1"/>
      <c r="E192" s="2"/>
      <c r="F192" s="4"/>
      <c r="G192" s="4"/>
      <c r="H192" s="4"/>
      <c r="I192" s="4"/>
      <c r="J192" s="4"/>
      <c r="K192" s="2"/>
      <c r="L192" s="5"/>
      <c r="M192" s="4"/>
      <c r="N192" s="4"/>
      <c r="O192" s="6"/>
      <c r="P192" s="4"/>
      <c r="Q192" s="4"/>
      <c r="R192" s="4"/>
      <c r="S192" s="4"/>
      <c r="T192" s="6"/>
      <c r="U192" s="4"/>
      <c r="V192" s="7"/>
      <c r="W192" s="7"/>
      <c r="X192" s="7"/>
      <c r="Y192" s="7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s="3" customFormat="1" x14ac:dyDescent="0.2">
      <c r="A193" s="1"/>
      <c r="E193" s="2"/>
      <c r="F193" s="4"/>
      <c r="G193" s="4"/>
      <c r="H193" s="4"/>
      <c r="I193" s="4"/>
      <c r="J193" s="4"/>
      <c r="K193" s="2"/>
      <c r="L193" s="5"/>
      <c r="M193" s="4"/>
      <c r="N193" s="4"/>
      <c r="O193" s="6"/>
      <c r="P193" s="4"/>
      <c r="Q193" s="4"/>
      <c r="R193" s="4"/>
      <c r="S193" s="4"/>
      <c r="T193" s="6"/>
      <c r="U193" s="4"/>
      <c r="V193" s="7"/>
      <c r="W193" s="7"/>
      <c r="X193" s="7"/>
      <c r="Y193" s="7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s="3" customFormat="1" x14ac:dyDescent="0.2">
      <c r="A194" s="1"/>
      <c r="E194" s="2"/>
      <c r="F194" s="4"/>
      <c r="G194" s="4"/>
      <c r="H194" s="4"/>
      <c r="I194" s="4"/>
      <c r="J194" s="4"/>
      <c r="K194" s="2"/>
      <c r="L194" s="5"/>
      <c r="M194" s="4"/>
      <c r="N194" s="4"/>
      <c r="O194" s="6"/>
      <c r="P194" s="4"/>
      <c r="Q194" s="4"/>
      <c r="R194" s="4"/>
      <c r="S194" s="4"/>
      <c r="T194" s="6"/>
      <c r="U194" s="4"/>
      <c r="V194" s="7"/>
      <c r="W194" s="7"/>
      <c r="X194" s="7"/>
      <c r="Y194" s="7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s="3" customFormat="1" x14ac:dyDescent="0.2">
      <c r="A195" s="1"/>
      <c r="E195" s="2"/>
      <c r="F195" s="4"/>
      <c r="G195" s="4"/>
      <c r="H195" s="4"/>
      <c r="I195" s="4"/>
      <c r="J195" s="4"/>
      <c r="K195" s="2"/>
      <c r="L195" s="5"/>
      <c r="M195" s="4"/>
      <c r="N195" s="4"/>
      <c r="O195" s="6"/>
      <c r="P195" s="4"/>
      <c r="Q195" s="4"/>
      <c r="R195" s="4"/>
      <c r="S195" s="4"/>
      <c r="T195" s="6"/>
      <c r="U195" s="4"/>
      <c r="V195" s="7"/>
      <c r="W195" s="7"/>
      <c r="X195" s="7"/>
      <c r="Y195" s="7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s="3" customFormat="1" x14ac:dyDescent="0.2">
      <c r="A196" s="1"/>
      <c r="E196" s="2"/>
      <c r="F196" s="4"/>
      <c r="G196" s="4"/>
      <c r="H196" s="4"/>
      <c r="I196" s="4"/>
      <c r="J196" s="4"/>
      <c r="K196" s="2"/>
      <c r="L196" s="5"/>
      <c r="M196" s="4"/>
      <c r="N196" s="4"/>
      <c r="O196" s="6"/>
      <c r="P196" s="4"/>
      <c r="Q196" s="4"/>
      <c r="R196" s="4"/>
      <c r="S196" s="4"/>
      <c r="T196" s="6"/>
      <c r="U196" s="4"/>
      <c r="V196" s="7"/>
      <c r="W196" s="7"/>
      <c r="X196" s="7"/>
      <c r="Y196" s="7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s="3" customFormat="1" x14ac:dyDescent="0.2">
      <c r="A197" s="1"/>
      <c r="E197" s="2"/>
      <c r="F197" s="4"/>
      <c r="G197" s="4"/>
      <c r="H197" s="4"/>
      <c r="I197" s="4"/>
      <c r="J197" s="4"/>
      <c r="K197" s="2"/>
      <c r="L197" s="5"/>
      <c r="M197" s="4"/>
      <c r="N197" s="4"/>
      <c r="O197" s="6"/>
      <c r="P197" s="4"/>
      <c r="Q197" s="4"/>
      <c r="R197" s="4"/>
      <c r="S197" s="4"/>
      <c r="T197" s="6"/>
      <c r="U197" s="4"/>
      <c r="V197" s="7"/>
      <c r="W197" s="7"/>
      <c r="X197" s="7"/>
      <c r="Y197" s="7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s="3" customFormat="1" x14ac:dyDescent="0.2">
      <c r="A198" s="1"/>
      <c r="E198" s="2"/>
      <c r="F198" s="4"/>
      <c r="G198" s="4"/>
      <c r="H198" s="4"/>
      <c r="I198" s="4"/>
      <c r="J198" s="4"/>
      <c r="K198" s="2"/>
      <c r="L198" s="5"/>
      <c r="M198" s="4"/>
      <c r="N198" s="4"/>
      <c r="O198" s="6"/>
      <c r="P198" s="4"/>
      <c r="Q198" s="4"/>
      <c r="R198" s="4"/>
      <c r="S198" s="4"/>
      <c r="T198" s="6"/>
      <c r="U198" s="4"/>
      <c r="V198" s="7"/>
      <c r="W198" s="7"/>
      <c r="X198" s="7"/>
      <c r="Y198" s="7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s="3" customFormat="1" x14ac:dyDescent="0.2">
      <c r="A199" s="1"/>
      <c r="E199" s="2"/>
      <c r="F199" s="4"/>
      <c r="G199" s="4"/>
      <c r="H199" s="4"/>
      <c r="I199" s="4"/>
      <c r="J199" s="4"/>
      <c r="K199" s="2"/>
      <c r="L199" s="5"/>
      <c r="M199" s="4"/>
      <c r="N199" s="4"/>
      <c r="O199" s="6"/>
      <c r="P199" s="4"/>
      <c r="Q199" s="4"/>
      <c r="R199" s="4"/>
      <c r="S199" s="4"/>
      <c r="T199" s="6"/>
      <c r="U199" s="4"/>
      <c r="V199" s="7"/>
      <c r="W199" s="7"/>
      <c r="X199" s="7"/>
      <c r="Y199" s="7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s="3" customFormat="1" x14ac:dyDescent="0.2">
      <c r="A200" s="1"/>
      <c r="E200" s="2"/>
      <c r="F200" s="4"/>
      <c r="G200" s="4"/>
      <c r="H200" s="4"/>
      <c r="I200" s="4"/>
      <c r="J200" s="4"/>
      <c r="K200" s="2"/>
      <c r="L200" s="5"/>
      <c r="M200" s="4"/>
      <c r="N200" s="4"/>
      <c r="O200" s="6"/>
      <c r="P200" s="4"/>
      <c r="Q200" s="4"/>
      <c r="R200" s="4"/>
      <c r="S200" s="4"/>
      <c r="T200" s="6"/>
      <c r="U200" s="4"/>
      <c r="V200" s="7"/>
      <c r="W200" s="7"/>
      <c r="X200" s="7"/>
      <c r="Y200" s="7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s="3" customFormat="1" x14ac:dyDescent="0.2">
      <c r="A201" s="1"/>
      <c r="E201" s="2"/>
      <c r="F201" s="4"/>
      <c r="G201" s="4"/>
      <c r="H201" s="4"/>
      <c r="I201" s="4"/>
      <c r="J201" s="4"/>
      <c r="K201" s="2"/>
      <c r="L201" s="5"/>
      <c r="M201" s="4"/>
      <c r="N201" s="4"/>
      <c r="O201" s="6"/>
      <c r="P201" s="4"/>
      <c r="Q201" s="4"/>
      <c r="R201" s="4"/>
      <c r="S201" s="4"/>
      <c r="T201" s="6"/>
      <c r="U201" s="4"/>
      <c r="V201" s="7"/>
      <c r="W201" s="7"/>
      <c r="X201" s="7"/>
      <c r="Y201" s="7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s="3" customFormat="1" x14ac:dyDescent="0.2">
      <c r="A202" s="1"/>
      <c r="E202" s="2"/>
      <c r="F202" s="4"/>
      <c r="G202" s="4"/>
      <c r="H202" s="4"/>
      <c r="I202" s="4"/>
      <c r="J202" s="4"/>
      <c r="K202" s="2"/>
      <c r="L202" s="5"/>
      <c r="M202" s="4"/>
      <c r="N202" s="4"/>
      <c r="O202" s="6"/>
      <c r="P202" s="4"/>
      <c r="Q202" s="4"/>
      <c r="R202" s="4"/>
      <c r="S202" s="4"/>
      <c r="T202" s="6"/>
      <c r="U202" s="4"/>
      <c r="V202" s="7"/>
      <c r="W202" s="7"/>
      <c r="X202" s="7"/>
      <c r="Y202" s="7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s="3" customFormat="1" x14ac:dyDescent="0.2">
      <c r="A203" s="1"/>
      <c r="E203" s="2"/>
      <c r="F203" s="4"/>
      <c r="G203" s="4"/>
      <c r="H203" s="4"/>
      <c r="I203" s="4"/>
      <c r="J203" s="4"/>
      <c r="K203" s="2"/>
      <c r="L203" s="5"/>
      <c r="M203" s="4"/>
      <c r="N203" s="4"/>
      <c r="O203" s="6"/>
      <c r="P203" s="4"/>
      <c r="Q203" s="4"/>
      <c r="R203" s="4"/>
      <c r="S203" s="4"/>
      <c r="T203" s="6"/>
      <c r="U203" s="4"/>
      <c r="V203" s="7"/>
      <c r="W203" s="7"/>
      <c r="X203" s="7"/>
      <c r="Y203" s="7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s="3" customFormat="1" x14ac:dyDescent="0.2">
      <c r="A204" s="1"/>
      <c r="E204" s="2"/>
      <c r="F204" s="4"/>
      <c r="G204" s="4"/>
      <c r="H204" s="4"/>
      <c r="I204" s="4"/>
      <c r="J204" s="4"/>
      <c r="K204" s="2"/>
      <c r="L204" s="5"/>
      <c r="M204" s="4"/>
      <c r="N204" s="4"/>
      <c r="O204" s="6"/>
      <c r="P204" s="4"/>
      <c r="Q204" s="4"/>
      <c r="R204" s="4"/>
      <c r="S204" s="4"/>
      <c r="T204" s="6"/>
      <c r="U204" s="4"/>
      <c r="V204" s="7"/>
      <c r="W204" s="7"/>
      <c r="X204" s="7"/>
      <c r="Y204" s="7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s="3" customFormat="1" x14ac:dyDescent="0.2">
      <c r="A205" s="1"/>
      <c r="E205" s="2"/>
      <c r="F205" s="4"/>
      <c r="G205" s="4"/>
      <c r="H205" s="4"/>
      <c r="I205" s="4"/>
      <c r="J205" s="4"/>
      <c r="K205" s="2"/>
      <c r="L205" s="5"/>
      <c r="M205" s="4"/>
      <c r="N205" s="4"/>
      <c r="O205" s="6"/>
      <c r="P205" s="4"/>
      <c r="Q205" s="4"/>
      <c r="R205" s="4"/>
      <c r="S205" s="4"/>
      <c r="T205" s="6"/>
      <c r="U205" s="4"/>
      <c r="V205" s="7"/>
      <c r="W205" s="7"/>
      <c r="X205" s="7"/>
      <c r="Y205" s="7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s="3" customFormat="1" x14ac:dyDescent="0.2">
      <c r="A206" s="1"/>
      <c r="E206" s="2"/>
      <c r="F206" s="4"/>
      <c r="G206" s="4"/>
      <c r="H206" s="4"/>
      <c r="I206" s="4"/>
      <c r="J206" s="4"/>
      <c r="K206" s="2"/>
      <c r="L206" s="5"/>
      <c r="M206" s="4"/>
      <c r="N206" s="4"/>
      <c r="O206" s="6"/>
      <c r="P206" s="4"/>
      <c r="Q206" s="4"/>
      <c r="R206" s="4"/>
      <c r="S206" s="4"/>
      <c r="T206" s="6"/>
      <c r="U206" s="4"/>
      <c r="V206" s="7"/>
      <c r="W206" s="7"/>
      <c r="X206" s="7"/>
      <c r="Y206" s="7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s="3" customFormat="1" x14ac:dyDescent="0.2">
      <c r="A207" s="1"/>
      <c r="E207" s="2"/>
      <c r="F207" s="4"/>
      <c r="G207" s="4"/>
      <c r="H207" s="4"/>
      <c r="I207" s="4"/>
      <c r="J207" s="4"/>
      <c r="K207" s="2"/>
      <c r="L207" s="5"/>
      <c r="M207" s="4"/>
      <c r="N207" s="4"/>
      <c r="O207" s="6"/>
      <c r="P207" s="4"/>
      <c r="Q207" s="4"/>
      <c r="R207" s="4"/>
      <c r="S207" s="4"/>
      <c r="T207" s="6"/>
      <c r="U207" s="4"/>
      <c r="V207" s="7"/>
      <c r="W207" s="7"/>
      <c r="X207" s="7"/>
      <c r="Y207" s="7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s="3" customFormat="1" x14ac:dyDescent="0.2">
      <c r="A208" s="1"/>
      <c r="E208" s="2"/>
      <c r="F208" s="4"/>
      <c r="G208" s="4"/>
      <c r="H208" s="4"/>
      <c r="I208" s="4"/>
      <c r="J208" s="4"/>
      <c r="K208" s="2"/>
      <c r="L208" s="5"/>
      <c r="M208" s="4"/>
      <c r="N208" s="4"/>
      <c r="O208" s="6"/>
      <c r="P208" s="4"/>
      <c r="Q208" s="4"/>
      <c r="R208" s="4"/>
      <c r="S208" s="4"/>
      <c r="T208" s="6"/>
      <c r="U208" s="4"/>
      <c r="V208" s="7"/>
      <c r="W208" s="7"/>
      <c r="X208" s="7"/>
      <c r="Y208" s="7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s="3" customFormat="1" x14ac:dyDescent="0.2">
      <c r="A209" s="1"/>
      <c r="E209" s="2"/>
      <c r="F209" s="4"/>
      <c r="G209" s="4"/>
      <c r="H209" s="4"/>
      <c r="I209" s="4"/>
      <c r="J209" s="4"/>
      <c r="K209" s="2"/>
      <c r="L209" s="5"/>
      <c r="M209" s="4"/>
      <c r="N209" s="4"/>
      <c r="O209" s="6"/>
      <c r="P209" s="4"/>
      <c r="Q209" s="4"/>
      <c r="R209" s="4"/>
      <c r="S209" s="4"/>
      <c r="T209" s="6"/>
      <c r="U209" s="4"/>
      <c r="V209" s="7"/>
      <c r="W209" s="7"/>
      <c r="X209" s="7"/>
      <c r="Y209" s="7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s="3" customFormat="1" x14ac:dyDescent="0.2">
      <c r="A210" s="1"/>
      <c r="E210" s="2"/>
      <c r="F210" s="4"/>
      <c r="G210" s="4"/>
      <c r="H210" s="4"/>
      <c r="I210" s="4"/>
      <c r="J210" s="4"/>
      <c r="K210" s="2"/>
      <c r="L210" s="5"/>
      <c r="M210" s="4"/>
      <c r="N210" s="4"/>
      <c r="O210" s="6"/>
      <c r="P210" s="4"/>
      <c r="Q210" s="4"/>
      <c r="R210" s="4"/>
      <c r="S210" s="4"/>
      <c r="T210" s="6"/>
      <c r="U210" s="4"/>
      <c r="V210" s="7"/>
      <c r="W210" s="7"/>
      <c r="X210" s="7"/>
      <c r="Y210" s="7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s="3" customFormat="1" x14ac:dyDescent="0.2">
      <c r="A211" s="1"/>
      <c r="E211" s="2"/>
      <c r="F211" s="4"/>
      <c r="G211" s="4"/>
      <c r="H211" s="4"/>
      <c r="I211" s="4"/>
      <c r="J211" s="4"/>
      <c r="K211" s="2"/>
      <c r="L211" s="5"/>
      <c r="M211" s="4"/>
      <c r="N211" s="4"/>
      <c r="O211" s="6"/>
      <c r="P211" s="4"/>
      <c r="Q211" s="4"/>
      <c r="R211" s="4"/>
      <c r="S211" s="4"/>
      <c r="T211" s="6"/>
      <c r="U211" s="4"/>
      <c r="V211" s="7"/>
      <c r="W211" s="7"/>
      <c r="X211" s="7"/>
      <c r="Y211" s="7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s="3" customFormat="1" x14ac:dyDescent="0.2">
      <c r="A212" s="1"/>
      <c r="E212" s="2"/>
      <c r="F212" s="4"/>
      <c r="G212" s="4"/>
      <c r="H212" s="4"/>
      <c r="I212" s="4"/>
      <c r="J212" s="4"/>
      <c r="K212" s="2"/>
      <c r="L212" s="5"/>
      <c r="M212" s="4"/>
      <c r="N212" s="4"/>
      <c r="O212" s="6"/>
      <c r="P212" s="4"/>
      <c r="Q212" s="4"/>
      <c r="R212" s="4"/>
      <c r="S212" s="4"/>
      <c r="T212" s="6"/>
      <c r="U212" s="4"/>
      <c r="V212" s="7"/>
      <c r="W212" s="7"/>
      <c r="X212" s="7"/>
      <c r="Y212" s="7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s="3" customFormat="1" x14ac:dyDescent="0.2">
      <c r="A213" s="1"/>
      <c r="E213" s="2"/>
      <c r="F213" s="4"/>
      <c r="G213" s="4"/>
      <c r="H213" s="4"/>
      <c r="I213" s="4"/>
      <c r="J213" s="4"/>
      <c r="K213" s="2"/>
      <c r="L213" s="5"/>
      <c r="M213" s="4"/>
      <c r="N213" s="4"/>
      <c r="O213" s="6"/>
      <c r="P213" s="4"/>
      <c r="Q213" s="4"/>
      <c r="R213" s="4"/>
      <c r="S213" s="4"/>
      <c r="T213" s="6"/>
      <c r="U213" s="4"/>
      <c r="V213" s="7"/>
      <c r="W213" s="7"/>
      <c r="X213" s="7"/>
      <c r="Y213" s="7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s="3" customFormat="1" x14ac:dyDescent="0.2">
      <c r="A214" s="1"/>
      <c r="E214" s="2"/>
      <c r="F214" s="4"/>
      <c r="G214" s="4"/>
      <c r="H214" s="4"/>
      <c r="I214" s="4"/>
      <c r="J214" s="4"/>
      <c r="K214" s="2"/>
      <c r="L214" s="5"/>
      <c r="M214" s="4"/>
      <c r="N214" s="4"/>
      <c r="O214" s="6"/>
      <c r="P214" s="4"/>
      <c r="Q214" s="4"/>
      <c r="R214" s="4"/>
      <c r="S214" s="4"/>
      <c r="T214" s="6"/>
      <c r="U214" s="4"/>
      <c r="V214" s="7"/>
      <c r="W214" s="7"/>
      <c r="X214" s="7"/>
      <c r="Y214" s="7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s="3" customFormat="1" x14ac:dyDescent="0.2">
      <c r="A215" s="1"/>
      <c r="E215" s="2"/>
      <c r="F215" s="4"/>
      <c r="G215" s="4"/>
      <c r="H215" s="4"/>
      <c r="I215" s="4"/>
      <c r="J215" s="4"/>
      <c r="K215" s="2"/>
      <c r="L215" s="5"/>
      <c r="M215" s="4"/>
      <c r="N215" s="4"/>
      <c r="O215" s="6"/>
      <c r="P215" s="4"/>
      <c r="Q215" s="4"/>
      <c r="R215" s="4"/>
      <c r="S215" s="4"/>
      <c r="T215" s="6"/>
      <c r="U215" s="4"/>
      <c r="V215" s="7"/>
      <c r="W215" s="7"/>
      <c r="X215" s="7"/>
      <c r="Y215" s="7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s="3" customFormat="1" x14ac:dyDescent="0.2">
      <c r="A216" s="1"/>
      <c r="E216" s="2"/>
      <c r="F216" s="4"/>
      <c r="G216" s="4"/>
      <c r="H216" s="4"/>
      <c r="I216" s="4"/>
      <c r="J216" s="4"/>
      <c r="K216" s="2"/>
      <c r="L216" s="5"/>
      <c r="M216" s="4"/>
      <c r="N216" s="4"/>
      <c r="O216" s="6"/>
      <c r="P216" s="4"/>
      <c r="Q216" s="4"/>
      <c r="R216" s="4"/>
      <c r="S216" s="4"/>
      <c r="T216" s="6"/>
      <c r="U216" s="4"/>
      <c r="V216" s="7"/>
      <c r="W216" s="7"/>
      <c r="X216" s="7"/>
      <c r="Y216" s="7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s="3" customFormat="1" x14ac:dyDescent="0.2">
      <c r="A217" s="1"/>
      <c r="E217" s="2"/>
      <c r="F217" s="4"/>
      <c r="G217" s="4"/>
      <c r="H217" s="4"/>
      <c r="I217" s="4"/>
      <c r="J217" s="4"/>
      <c r="K217" s="2"/>
      <c r="L217" s="5"/>
      <c r="M217" s="4"/>
      <c r="N217" s="4"/>
      <c r="O217" s="6"/>
      <c r="P217" s="4"/>
      <c r="Q217" s="4"/>
      <c r="R217" s="4"/>
      <c r="S217" s="4"/>
      <c r="T217" s="6"/>
      <c r="U217" s="4"/>
      <c r="V217" s="7"/>
      <c r="W217" s="7"/>
      <c r="X217" s="7"/>
      <c r="Y217" s="7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s="3" customFormat="1" x14ac:dyDescent="0.2">
      <c r="A218" s="1"/>
      <c r="E218" s="2"/>
      <c r="F218" s="4"/>
      <c r="G218" s="4"/>
      <c r="H218" s="4"/>
      <c r="I218" s="4"/>
      <c r="J218" s="4"/>
      <c r="K218" s="2"/>
      <c r="L218" s="5"/>
      <c r="M218" s="4"/>
      <c r="N218" s="4"/>
      <c r="O218" s="6"/>
      <c r="P218" s="4"/>
      <c r="Q218" s="4"/>
      <c r="R218" s="4"/>
      <c r="S218" s="4"/>
      <c r="T218" s="6"/>
      <c r="U218" s="4"/>
      <c r="V218" s="7"/>
      <c r="W218" s="7"/>
      <c r="X218" s="7"/>
      <c r="Y218" s="7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s="3" customFormat="1" x14ac:dyDescent="0.2">
      <c r="A219" s="1"/>
      <c r="E219" s="2"/>
      <c r="F219" s="4"/>
      <c r="G219" s="4"/>
      <c r="H219" s="4"/>
      <c r="I219" s="4"/>
      <c r="J219" s="4"/>
      <c r="K219" s="2"/>
      <c r="L219" s="5"/>
      <c r="M219" s="4"/>
      <c r="N219" s="4"/>
      <c r="O219" s="6"/>
      <c r="P219" s="4"/>
      <c r="Q219" s="4"/>
      <c r="R219" s="4"/>
      <c r="S219" s="4"/>
      <c r="T219" s="6"/>
      <c r="U219" s="4"/>
      <c r="V219" s="7"/>
      <c r="W219" s="7"/>
      <c r="X219" s="7"/>
      <c r="Y219" s="7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s="3" customFormat="1" x14ac:dyDescent="0.2">
      <c r="A220" s="1"/>
      <c r="E220" s="2"/>
      <c r="F220" s="4"/>
      <c r="G220" s="4"/>
      <c r="H220" s="4"/>
      <c r="I220" s="4"/>
      <c r="J220" s="4"/>
      <c r="K220" s="2"/>
      <c r="L220" s="5"/>
      <c r="M220" s="4"/>
      <c r="N220" s="4"/>
      <c r="O220" s="6"/>
      <c r="P220" s="4"/>
      <c r="Q220" s="4"/>
      <c r="R220" s="4"/>
      <c r="S220" s="4"/>
      <c r="T220" s="6"/>
      <c r="U220" s="4"/>
      <c r="V220" s="7"/>
      <c r="W220" s="7"/>
      <c r="X220" s="7"/>
      <c r="Y220" s="7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s="3" customFormat="1" x14ac:dyDescent="0.2">
      <c r="A221" s="1"/>
      <c r="E221" s="2"/>
      <c r="F221" s="4"/>
      <c r="G221" s="4"/>
      <c r="H221" s="4"/>
      <c r="I221" s="4"/>
      <c r="J221" s="4"/>
      <c r="K221" s="2"/>
      <c r="L221" s="5"/>
      <c r="M221" s="4"/>
      <c r="N221" s="4"/>
      <c r="O221" s="6"/>
      <c r="P221" s="4"/>
      <c r="Q221" s="4"/>
      <c r="R221" s="4"/>
      <c r="S221" s="4"/>
      <c r="T221" s="6"/>
      <c r="U221" s="4"/>
      <c r="V221" s="7"/>
      <c r="W221" s="7"/>
      <c r="X221" s="7"/>
      <c r="Y221" s="7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s="3" customFormat="1" x14ac:dyDescent="0.2">
      <c r="A222" s="1"/>
      <c r="E222" s="2"/>
      <c r="F222" s="4"/>
      <c r="G222" s="4"/>
      <c r="H222" s="4"/>
      <c r="I222" s="4"/>
      <c r="J222" s="4"/>
      <c r="K222" s="2"/>
      <c r="L222" s="5"/>
      <c r="M222" s="4"/>
      <c r="N222" s="4"/>
      <c r="O222" s="6"/>
      <c r="P222" s="4"/>
      <c r="Q222" s="4"/>
      <c r="R222" s="4"/>
      <c r="S222" s="4"/>
      <c r="T222" s="6"/>
      <c r="U222" s="4"/>
      <c r="V222" s="7"/>
      <c r="W222" s="7"/>
      <c r="X222" s="7"/>
      <c r="Y222" s="7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s="3" customFormat="1" x14ac:dyDescent="0.2">
      <c r="A223" s="1"/>
      <c r="E223" s="2"/>
      <c r="F223" s="4"/>
      <c r="G223" s="4"/>
      <c r="H223" s="4"/>
      <c r="I223" s="4"/>
      <c r="J223" s="4"/>
      <c r="K223" s="2"/>
      <c r="L223" s="5"/>
      <c r="M223" s="4"/>
      <c r="N223" s="4"/>
      <c r="O223" s="6"/>
      <c r="P223" s="4"/>
      <c r="Q223" s="4"/>
      <c r="R223" s="4"/>
      <c r="S223" s="4"/>
      <c r="T223" s="6"/>
      <c r="U223" s="4"/>
      <c r="V223" s="7"/>
      <c r="W223" s="7"/>
      <c r="X223" s="7"/>
      <c r="Y223" s="7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s="3" customFormat="1" x14ac:dyDescent="0.2">
      <c r="A224" s="1"/>
      <c r="E224" s="2"/>
      <c r="F224" s="4"/>
      <c r="G224" s="4"/>
      <c r="H224" s="4"/>
      <c r="I224" s="4"/>
      <c r="J224" s="4"/>
      <c r="K224" s="2"/>
      <c r="L224" s="5"/>
      <c r="M224" s="4"/>
      <c r="N224" s="4"/>
      <c r="O224" s="6"/>
      <c r="P224" s="4"/>
      <c r="Q224" s="4"/>
      <c r="R224" s="4"/>
      <c r="S224" s="4"/>
      <c r="T224" s="6"/>
      <c r="U224" s="4"/>
      <c r="V224" s="7"/>
      <c r="W224" s="7"/>
      <c r="X224" s="7"/>
      <c r="Y224" s="7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s="3" customFormat="1" x14ac:dyDescent="0.2">
      <c r="A225" s="1"/>
      <c r="E225" s="2"/>
      <c r="F225" s="4"/>
      <c r="G225" s="4"/>
      <c r="H225" s="4"/>
      <c r="I225" s="4"/>
      <c r="J225" s="4"/>
      <c r="K225" s="2"/>
      <c r="L225" s="5"/>
      <c r="M225" s="4"/>
      <c r="N225" s="4"/>
      <c r="O225" s="6"/>
      <c r="P225" s="4"/>
      <c r="Q225" s="4"/>
      <c r="R225" s="4"/>
      <c r="S225" s="4"/>
      <c r="T225" s="6"/>
      <c r="U225" s="4"/>
      <c r="V225" s="7"/>
      <c r="W225" s="7"/>
      <c r="X225" s="7"/>
      <c r="Y225" s="7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3" customFormat="1" x14ac:dyDescent="0.2">
      <c r="A226" s="1"/>
      <c r="E226" s="2"/>
      <c r="F226" s="4"/>
      <c r="G226" s="4"/>
      <c r="H226" s="4"/>
      <c r="I226" s="4"/>
      <c r="J226" s="4"/>
      <c r="K226" s="2"/>
      <c r="L226" s="5"/>
      <c r="M226" s="4"/>
      <c r="N226" s="4"/>
      <c r="O226" s="6"/>
      <c r="P226" s="4"/>
      <c r="Q226" s="4"/>
      <c r="R226" s="4"/>
      <c r="S226" s="4"/>
      <c r="T226" s="6"/>
      <c r="U226" s="4"/>
      <c r="V226" s="7"/>
      <c r="W226" s="7"/>
      <c r="X226" s="7"/>
      <c r="Y226" s="7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3" customFormat="1" x14ac:dyDescent="0.2">
      <c r="A227" s="1"/>
      <c r="E227" s="2"/>
      <c r="F227" s="4"/>
      <c r="G227" s="4"/>
      <c r="H227" s="4"/>
      <c r="I227" s="4"/>
      <c r="J227" s="4"/>
      <c r="K227" s="2"/>
      <c r="L227" s="5"/>
      <c r="M227" s="4"/>
      <c r="N227" s="4"/>
      <c r="O227" s="6"/>
      <c r="P227" s="4"/>
      <c r="Q227" s="4"/>
      <c r="R227" s="4"/>
      <c r="S227" s="4"/>
      <c r="T227" s="6"/>
      <c r="U227" s="4"/>
      <c r="V227" s="7"/>
      <c r="W227" s="7"/>
      <c r="X227" s="7"/>
      <c r="Y227" s="7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3" customFormat="1" x14ac:dyDescent="0.2">
      <c r="A228" s="1"/>
      <c r="E228" s="2"/>
      <c r="F228" s="4"/>
      <c r="G228" s="4"/>
      <c r="H228" s="4"/>
      <c r="I228" s="4"/>
      <c r="J228" s="4"/>
      <c r="K228" s="2"/>
      <c r="L228" s="5"/>
      <c r="M228" s="4"/>
      <c r="N228" s="4"/>
      <c r="O228" s="6"/>
      <c r="P228" s="4"/>
      <c r="Q228" s="4"/>
      <c r="R228" s="4"/>
      <c r="S228" s="4"/>
      <c r="T228" s="6"/>
      <c r="U228" s="4"/>
      <c r="V228" s="7"/>
      <c r="W228" s="7"/>
      <c r="X228" s="7"/>
      <c r="Y228" s="7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3" customFormat="1" x14ac:dyDescent="0.2">
      <c r="A229" s="1"/>
      <c r="E229" s="2"/>
      <c r="F229" s="4"/>
      <c r="G229" s="4"/>
      <c r="H229" s="4"/>
      <c r="I229" s="4"/>
      <c r="J229" s="4"/>
      <c r="K229" s="2"/>
      <c r="L229" s="5"/>
      <c r="M229" s="4"/>
      <c r="N229" s="4"/>
      <c r="O229" s="6"/>
      <c r="P229" s="4"/>
      <c r="Q229" s="4"/>
      <c r="R229" s="4"/>
      <c r="S229" s="4"/>
      <c r="T229" s="6"/>
      <c r="U229" s="4"/>
      <c r="V229" s="7"/>
      <c r="W229" s="7"/>
      <c r="X229" s="7"/>
      <c r="Y229" s="7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3" customFormat="1" x14ac:dyDescent="0.2">
      <c r="A230" s="1"/>
      <c r="E230" s="2"/>
      <c r="F230" s="4"/>
      <c r="G230" s="4"/>
      <c r="H230" s="4"/>
      <c r="I230" s="4"/>
      <c r="J230" s="4"/>
      <c r="K230" s="2"/>
      <c r="L230" s="5"/>
      <c r="M230" s="4"/>
      <c r="N230" s="4"/>
      <c r="O230" s="6"/>
      <c r="P230" s="4"/>
      <c r="Q230" s="4"/>
      <c r="R230" s="4"/>
      <c r="S230" s="4"/>
      <c r="T230" s="6"/>
      <c r="U230" s="4"/>
      <c r="V230" s="7"/>
      <c r="W230" s="7"/>
      <c r="X230" s="7"/>
      <c r="Y230" s="7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3" customFormat="1" x14ac:dyDescent="0.2">
      <c r="A231" s="1"/>
      <c r="E231" s="2"/>
      <c r="F231" s="4"/>
      <c r="G231" s="4"/>
      <c r="H231" s="4"/>
      <c r="I231" s="4"/>
      <c r="J231" s="4"/>
      <c r="K231" s="2"/>
      <c r="L231" s="5"/>
      <c r="M231" s="4"/>
      <c r="N231" s="4"/>
      <c r="O231" s="6"/>
      <c r="P231" s="4"/>
      <c r="Q231" s="4"/>
      <c r="R231" s="4"/>
      <c r="S231" s="4"/>
      <c r="T231" s="6"/>
      <c r="U231" s="4"/>
      <c r="V231" s="7"/>
      <c r="W231" s="7"/>
      <c r="X231" s="7"/>
      <c r="Y231" s="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3" customFormat="1" x14ac:dyDescent="0.2">
      <c r="A232" s="1"/>
      <c r="E232" s="2"/>
      <c r="F232" s="4"/>
      <c r="G232" s="4"/>
      <c r="H232" s="4"/>
      <c r="I232" s="4"/>
      <c r="J232" s="4"/>
      <c r="K232" s="2"/>
      <c r="L232" s="5"/>
      <c r="M232" s="4"/>
      <c r="N232" s="4"/>
      <c r="O232" s="6"/>
      <c r="P232" s="4"/>
      <c r="Q232" s="4"/>
      <c r="R232" s="4"/>
      <c r="S232" s="4"/>
      <c r="T232" s="6"/>
      <c r="U232" s="4"/>
      <c r="V232" s="7"/>
      <c r="W232" s="7"/>
      <c r="X232" s="7"/>
      <c r="Y232" s="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3" customFormat="1" x14ac:dyDescent="0.2">
      <c r="A233" s="1"/>
      <c r="E233" s="2"/>
      <c r="F233" s="4"/>
      <c r="G233" s="4"/>
      <c r="H233" s="4"/>
      <c r="I233" s="4"/>
      <c r="J233" s="4"/>
      <c r="K233" s="2"/>
      <c r="L233" s="5"/>
      <c r="M233" s="4"/>
      <c r="N233" s="4"/>
      <c r="O233" s="6"/>
      <c r="P233" s="4"/>
      <c r="Q233" s="4"/>
      <c r="R233" s="4"/>
      <c r="S233" s="4"/>
      <c r="T233" s="6"/>
      <c r="U233" s="4"/>
      <c r="V233" s="7"/>
      <c r="W233" s="7"/>
      <c r="X233" s="7"/>
      <c r="Y233" s="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3" customFormat="1" x14ac:dyDescent="0.2">
      <c r="A234" s="1"/>
      <c r="E234" s="2"/>
      <c r="F234" s="4"/>
      <c r="G234" s="4"/>
      <c r="H234" s="4"/>
      <c r="I234" s="4"/>
      <c r="J234" s="4"/>
      <c r="K234" s="2"/>
      <c r="L234" s="5"/>
      <c r="M234" s="4"/>
      <c r="N234" s="4"/>
      <c r="O234" s="6"/>
      <c r="P234" s="4"/>
      <c r="Q234" s="4"/>
      <c r="R234" s="4"/>
      <c r="S234" s="4"/>
      <c r="T234" s="6"/>
      <c r="U234" s="4"/>
      <c r="V234" s="7"/>
      <c r="W234" s="7"/>
      <c r="X234" s="7"/>
      <c r="Y234" s="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3" customFormat="1" x14ac:dyDescent="0.2">
      <c r="A235" s="1"/>
      <c r="E235" s="2"/>
      <c r="F235" s="4"/>
      <c r="G235" s="4"/>
      <c r="H235" s="4"/>
      <c r="I235" s="4"/>
      <c r="J235" s="4"/>
      <c r="K235" s="2"/>
      <c r="L235" s="5"/>
      <c r="M235" s="4"/>
      <c r="N235" s="4"/>
      <c r="O235" s="6"/>
      <c r="P235" s="4"/>
      <c r="Q235" s="4"/>
      <c r="R235" s="4"/>
      <c r="S235" s="4"/>
      <c r="T235" s="6"/>
      <c r="U235" s="4"/>
      <c r="V235" s="7"/>
      <c r="W235" s="7"/>
      <c r="X235" s="7"/>
      <c r="Y235" s="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3" customFormat="1" x14ac:dyDescent="0.2">
      <c r="A236" s="1"/>
      <c r="E236" s="2"/>
      <c r="F236" s="4"/>
      <c r="G236" s="4"/>
      <c r="H236" s="4"/>
      <c r="I236" s="4"/>
      <c r="J236" s="4"/>
      <c r="K236" s="2"/>
      <c r="L236" s="5"/>
      <c r="M236" s="4"/>
      <c r="N236" s="4"/>
      <c r="O236" s="6"/>
      <c r="P236" s="4"/>
      <c r="Q236" s="4"/>
      <c r="R236" s="4"/>
      <c r="S236" s="4"/>
      <c r="T236" s="6"/>
      <c r="U236" s="4"/>
      <c r="V236" s="7"/>
      <c r="W236" s="7"/>
      <c r="X236" s="7"/>
      <c r="Y236" s="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3" customFormat="1" x14ac:dyDescent="0.2">
      <c r="A237" s="1"/>
      <c r="E237" s="2"/>
      <c r="F237" s="4"/>
      <c r="G237" s="4"/>
      <c r="H237" s="4"/>
      <c r="I237" s="4"/>
      <c r="J237" s="4"/>
      <c r="K237" s="2"/>
      <c r="L237" s="5"/>
      <c r="M237" s="4"/>
      <c r="N237" s="4"/>
      <c r="O237" s="6"/>
      <c r="P237" s="4"/>
      <c r="Q237" s="4"/>
      <c r="R237" s="4"/>
      <c r="S237" s="4"/>
      <c r="T237" s="6"/>
      <c r="U237" s="4"/>
      <c r="V237" s="7"/>
      <c r="W237" s="7"/>
      <c r="X237" s="7"/>
      <c r="Y237" s="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3" customFormat="1" x14ac:dyDescent="0.2">
      <c r="A238" s="1"/>
      <c r="E238" s="2"/>
      <c r="F238" s="4"/>
      <c r="G238" s="4"/>
      <c r="H238" s="4"/>
      <c r="I238" s="4"/>
      <c r="J238" s="4"/>
      <c r="K238" s="2"/>
      <c r="L238" s="5"/>
      <c r="M238" s="4"/>
      <c r="N238" s="4"/>
      <c r="O238" s="6"/>
      <c r="P238" s="4"/>
      <c r="Q238" s="4"/>
      <c r="R238" s="4"/>
      <c r="S238" s="4"/>
      <c r="T238" s="6"/>
      <c r="U238" s="4"/>
      <c r="V238" s="7"/>
      <c r="W238" s="7"/>
      <c r="X238" s="7"/>
      <c r="Y238" s="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3" customFormat="1" x14ac:dyDescent="0.2">
      <c r="A239" s="1"/>
      <c r="E239" s="2"/>
      <c r="F239" s="4"/>
      <c r="G239" s="4"/>
      <c r="H239" s="4"/>
      <c r="I239" s="4"/>
      <c r="J239" s="4"/>
      <c r="K239" s="2"/>
      <c r="L239" s="5"/>
      <c r="M239" s="4"/>
      <c r="N239" s="4"/>
      <c r="O239" s="6"/>
      <c r="P239" s="4"/>
      <c r="Q239" s="4"/>
      <c r="R239" s="4"/>
      <c r="S239" s="4"/>
      <c r="T239" s="6"/>
      <c r="U239" s="4"/>
      <c r="V239" s="7"/>
      <c r="W239" s="7"/>
      <c r="X239" s="7"/>
      <c r="Y239" s="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3" customFormat="1" x14ac:dyDescent="0.2">
      <c r="A240" s="1"/>
      <c r="E240" s="2"/>
      <c r="F240" s="4"/>
      <c r="G240" s="4"/>
      <c r="H240" s="4"/>
      <c r="I240" s="4"/>
      <c r="J240" s="4"/>
      <c r="K240" s="2"/>
      <c r="L240" s="5"/>
      <c r="M240" s="4"/>
      <c r="N240" s="4"/>
      <c r="O240" s="6"/>
      <c r="P240" s="4"/>
      <c r="Q240" s="4"/>
      <c r="R240" s="4"/>
      <c r="S240" s="4"/>
      <c r="T240" s="6"/>
      <c r="U240" s="4"/>
      <c r="V240" s="7"/>
      <c r="W240" s="7"/>
      <c r="X240" s="7"/>
      <c r="Y240" s="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s="3" customFormat="1" x14ac:dyDescent="0.2">
      <c r="A241" s="1"/>
      <c r="E241" s="2"/>
      <c r="F241" s="4"/>
      <c r="G241" s="4"/>
      <c r="H241" s="4"/>
      <c r="I241" s="4"/>
      <c r="J241" s="4"/>
      <c r="K241" s="2"/>
      <c r="L241" s="5"/>
      <c r="M241" s="4"/>
      <c r="N241" s="4"/>
      <c r="O241" s="6"/>
      <c r="P241" s="4"/>
      <c r="Q241" s="4"/>
      <c r="R241" s="4"/>
      <c r="S241" s="4"/>
      <c r="T241" s="6"/>
      <c r="U241" s="4"/>
      <c r="V241" s="7"/>
      <c r="W241" s="7"/>
      <c r="X241" s="7"/>
      <c r="Y241" s="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s="3" customFormat="1" x14ac:dyDescent="0.2">
      <c r="A242" s="1"/>
      <c r="E242" s="2"/>
      <c r="F242" s="4"/>
      <c r="G242" s="4"/>
      <c r="H242" s="4"/>
      <c r="I242" s="4"/>
      <c r="J242" s="4"/>
      <c r="K242" s="2"/>
      <c r="L242" s="5"/>
      <c r="M242" s="4"/>
      <c r="N242" s="4"/>
      <c r="O242" s="6"/>
      <c r="P242" s="4"/>
      <c r="Q242" s="4"/>
      <c r="R242" s="4"/>
      <c r="S242" s="4"/>
      <c r="T242" s="6"/>
      <c r="U242" s="4"/>
      <c r="V242" s="7"/>
      <c r="W242" s="7"/>
      <c r="X242" s="7"/>
      <c r="Y242" s="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s="3" customFormat="1" x14ac:dyDescent="0.2">
      <c r="A243" s="1"/>
      <c r="E243" s="2"/>
      <c r="F243" s="4"/>
      <c r="G243" s="4"/>
      <c r="H243" s="4"/>
      <c r="I243" s="4"/>
      <c r="J243" s="4"/>
      <c r="K243" s="2"/>
      <c r="L243" s="5"/>
      <c r="M243" s="4"/>
      <c r="N243" s="4"/>
      <c r="O243" s="6"/>
      <c r="P243" s="4"/>
      <c r="Q243" s="4"/>
      <c r="R243" s="4"/>
      <c r="S243" s="4"/>
      <c r="T243" s="6"/>
      <c r="U243" s="4"/>
      <c r="V243" s="7"/>
      <c r="W243" s="7"/>
      <c r="X243" s="7"/>
      <c r="Y243" s="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s="3" customFormat="1" x14ac:dyDescent="0.2">
      <c r="A244" s="1"/>
      <c r="E244" s="2"/>
      <c r="F244" s="4"/>
      <c r="G244" s="4"/>
      <c r="H244" s="4"/>
      <c r="I244" s="4"/>
      <c r="J244" s="4"/>
      <c r="K244" s="2"/>
      <c r="L244" s="5"/>
      <c r="M244" s="4"/>
      <c r="N244" s="4"/>
      <c r="O244" s="6"/>
      <c r="P244" s="4"/>
      <c r="Q244" s="4"/>
      <c r="R244" s="4"/>
      <c r="S244" s="4"/>
      <c r="T244" s="6"/>
      <c r="U244" s="4"/>
      <c r="V244" s="7"/>
      <c r="W244" s="7"/>
      <c r="X244" s="7"/>
      <c r="Y244" s="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s="3" customFormat="1" x14ac:dyDescent="0.2">
      <c r="A245" s="1"/>
      <c r="E245" s="2"/>
      <c r="F245" s="4"/>
      <c r="G245" s="4"/>
      <c r="H245" s="4"/>
      <c r="I245" s="4"/>
      <c r="J245" s="4"/>
      <c r="K245" s="2"/>
      <c r="L245" s="5"/>
      <c r="M245" s="4"/>
      <c r="N245" s="4"/>
      <c r="O245" s="6"/>
      <c r="P245" s="4"/>
      <c r="Q245" s="4"/>
      <c r="R245" s="4"/>
      <c r="S245" s="4"/>
      <c r="T245" s="6"/>
      <c r="U245" s="4"/>
      <c r="V245" s="7"/>
      <c r="W245" s="7"/>
      <c r="X245" s="7"/>
      <c r="Y245" s="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s="3" customFormat="1" x14ac:dyDescent="0.2">
      <c r="A246" s="1"/>
      <c r="E246" s="2"/>
      <c r="F246" s="4"/>
      <c r="G246" s="4"/>
      <c r="H246" s="4"/>
      <c r="I246" s="4"/>
      <c r="J246" s="4"/>
      <c r="K246" s="2"/>
      <c r="L246" s="5"/>
      <c r="M246" s="4"/>
      <c r="N246" s="4"/>
      <c r="O246" s="6"/>
      <c r="P246" s="4"/>
      <c r="Q246" s="4"/>
      <c r="R246" s="4"/>
      <c r="S246" s="4"/>
      <c r="T246" s="6"/>
      <c r="U246" s="4"/>
      <c r="V246" s="7"/>
      <c r="W246" s="7"/>
      <c r="X246" s="7"/>
      <c r="Y246" s="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s="3" customFormat="1" x14ac:dyDescent="0.2">
      <c r="A247" s="1"/>
      <c r="E247" s="2"/>
      <c r="F247" s="4"/>
      <c r="G247" s="4"/>
      <c r="H247" s="4"/>
      <c r="I247" s="4"/>
      <c r="J247" s="4"/>
      <c r="K247" s="2"/>
      <c r="L247" s="5"/>
      <c r="M247" s="4"/>
      <c r="N247" s="4"/>
      <c r="O247" s="6"/>
      <c r="P247" s="4"/>
      <c r="Q247" s="4"/>
      <c r="R247" s="4"/>
      <c r="S247" s="4"/>
      <c r="T247" s="6"/>
      <c r="U247" s="4"/>
      <c r="V247" s="7"/>
      <c r="W247" s="7"/>
      <c r="X247" s="7"/>
      <c r="Y247" s="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s="3" customFormat="1" x14ac:dyDescent="0.2">
      <c r="A248" s="1"/>
      <c r="E248" s="2"/>
      <c r="F248" s="4"/>
      <c r="G248" s="4"/>
      <c r="H248" s="4"/>
      <c r="I248" s="4"/>
      <c r="J248" s="4"/>
      <c r="K248" s="2"/>
      <c r="L248" s="5"/>
      <c r="M248" s="4"/>
      <c r="N248" s="4"/>
      <c r="O248" s="6"/>
      <c r="P248" s="4"/>
      <c r="Q248" s="4"/>
      <c r="R248" s="4"/>
      <c r="S248" s="4"/>
      <c r="T248" s="6"/>
      <c r="U248" s="4"/>
      <c r="V248" s="7"/>
      <c r="W248" s="7"/>
      <c r="X248" s="7"/>
      <c r="Y248" s="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s="3" customFormat="1" x14ac:dyDescent="0.2">
      <c r="A249" s="1"/>
      <c r="E249" s="2"/>
      <c r="F249" s="4"/>
      <c r="G249" s="4"/>
      <c r="H249" s="4"/>
      <c r="I249" s="4"/>
      <c r="J249" s="4"/>
      <c r="K249" s="2"/>
      <c r="L249" s="5"/>
      <c r="M249" s="4"/>
      <c r="N249" s="4"/>
      <c r="O249" s="6"/>
      <c r="P249" s="4"/>
      <c r="Q249" s="4"/>
      <c r="R249" s="4"/>
      <c r="S249" s="4"/>
      <c r="T249" s="6"/>
      <c r="U249" s="4"/>
      <c r="V249" s="7"/>
      <c r="W249" s="7"/>
      <c r="X249" s="7"/>
      <c r="Y249" s="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s="3" customFormat="1" x14ac:dyDescent="0.2">
      <c r="A250" s="1"/>
      <c r="E250" s="2"/>
      <c r="F250" s="4"/>
      <c r="G250" s="4"/>
      <c r="H250" s="4"/>
      <c r="I250" s="4"/>
      <c r="J250" s="4"/>
      <c r="K250" s="2"/>
      <c r="L250" s="5"/>
      <c r="M250" s="4"/>
      <c r="N250" s="4"/>
      <c r="O250" s="6"/>
      <c r="P250" s="4"/>
      <c r="Q250" s="4"/>
      <c r="R250" s="4"/>
      <c r="S250" s="4"/>
      <c r="T250" s="6"/>
      <c r="U250" s="4"/>
      <c r="V250" s="7"/>
      <c r="W250" s="7"/>
      <c r="X250" s="7"/>
      <c r="Y250" s="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s="3" customFormat="1" x14ac:dyDescent="0.2">
      <c r="A251" s="1"/>
      <c r="E251" s="2"/>
      <c r="F251" s="4"/>
      <c r="G251" s="4"/>
      <c r="H251" s="4"/>
      <c r="I251" s="4"/>
      <c r="J251" s="4"/>
      <c r="K251" s="2"/>
      <c r="L251" s="5"/>
      <c r="M251" s="4"/>
      <c r="N251" s="4"/>
      <c r="O251" s="6"/>
      <c r="P251" s="4"/>
      <c r="Q251" s="4"/>
      <c r="R251" s="4"/>
      <c r="S251" s="4"/>
      <c r="T251" s="6"/>
      <c r="U251" s="4"/>
      <c r="V251" s="7"/>
      <c r="W251" s="7"/>
      <c r="X251" s="7"/>
      <c r="Y251" s="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s="3" customFormat="1" x14ac:dyDescent="0.2">
      <c r="A252" s="1"/>
      <c r="E252" s="2"/>
      <c r="F252" s="4"/>
      <c r="G252" s="4"/>
      <c r="H252" s="4"/>
      <c r="I252" s="4"/>
      <c r="J252" s="4"/>
      <c r="K252" s="2"/>
      <c r="L252" s="5"/>
      <c r="M252" s="4"/>
      <c r="N252" s="4"/>
      <c r="O252" s="6"/>
      <c r="P252" s="4"/>
      <c r="Q252" s="4"/>
      <c r="R252" s="4"/>
      <c r="S252" s="4"/>
      <c r="T252" s="6"/>
      <c r="U252" s="4"/>
      <c r="V252" s="7"/>
      <c r="W252" s="7"/>
      <c r="X252" s="7"/>
      <c r="Y252" s="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s="3" customFormat="1" x14ac:dyDescent="0.2">
      <c r="A253" s="1"/>
      <c r="E253" s="2"/>
      <c r="F253" s="4"/>
      <c r="G253" s="4"/>
      <c r="H253" s="4"/>
      <c r="I253" s="4"/>
      <c r="J253" s="4"/>
      <c r="K253" s="2"/>
      <c r="L253" s="5"/>
      <c r="M253" s="4"/>
      <c r="N253" s="4"/>
      <c r="O253" s="6"/>
      <c r="P253" s="4"/>
      <c r="Q253" s="4"/>
      <c r="R253" s="4"/>
      <c r="S253" s="4"/>
      <c r="T253" s="6"/>
      <c r="U253" s="4"/>
      <c r="V253" s="7"/>
      <c r="W253" s="7"/>
      <c r="X253" s="7"/>
      <c r="Y253" s="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s="3" customFormat="1" x14ac:dyDescent="0.2">
      <c r="A254" s="1"/>
      <c r="E254" s="2"/>
      <c r="F254" s="4"/>
      <c r="G254" s="4"/>
      <c r="H254" s="4"/>
      <c r="I254" s="4"/>
      <c r="J254" s="4"/>
      <c r="K254" s="2"/>
      <c r="L254" s="5"/>
      <c r="M254" s="4"/>
      <c r="N254" s="4"/>
      <c r="O254" s="6"/>
      <c r="P254" s="4"/>
      <c r="Q254" s="4"/>
      <c r="R254" s="4"/>
      <c r="S254" s="4"/>
      <c r="T254" s="6"/>
      <c r="U254" s="4"/>
      <c r="V254" s="7"/>
      <c r="W254" s="7"/>
      <c r="X254" s="7"/>
      <c r="Y254" s="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s="3" customFormat="1" x14ac:dyDescent="0.2">
      <c r="A255" s="1"/>
      <c r="E255" s="2"/>
      <c r="F255" s="4"/>
      <c r="G255" s="4"/>
      <c r="H255" s="4"/>
      <c r="I255" s="4"/>
      <c r="J255" s="4"/>
      <c r="K255" s="2"/>
      <c r="L255" s="5"/>
      <c r="M255" s="4"/>
      <c r="N255" s="4"/>
      <c r="O255" s="6"/>
      <c r="P255" s="4"/>
      <c r="Q255" s="4"/>
      <c r="R255" s="4"/>
      <c r="S255" s="4"/>
      <c r="T255" s="6"/>
      <c r="U255" s="4"/>
      <c r="V255" s="7"/>
      <c r="W255" s="7"/>
      <c r="X255" s="7"/>
      <c r="Y255" s="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s="3" customFormat="1" x14ac:dyDescent="0.2">
      <c r="A256" s="1"/>
      <c r="E256" s="2"/>
      <c r="F256" s="4"/>
      <c r="G256" s="4"/>
      <c r="H256" s="4"/>
      <c r="I256" s="4"/>
      <c r="J256" s="4"/>
      <c r="K256" s="2"/>
      <c r="L256" s="5"/>
      <c r="M256" s="4"/>
      <c r="N256" s="4"/>
      <c r="O256" s="6"/>
      <c r="P256" s="4"/>
      <c r="Q256" s="4"/>
      <c r="R256" s="4"/>
      <c r="S256" s="4"/>
      <c r="T256" s="6"/>
      <c r="U256" s="4"/>
      <c r="V256" s="7"/>
      <c r="W256" s="7"/>
      <c r="X256" s="7"/>
      <c r="Y256" s="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s="3" customFormat="1" x14ac:dyDescent="0.2">
      <c r="A257" s="1"/>
      <c r="E257" s="2"/>
      <c r="F257" s="4"/>
      <c r="G257" s="4"/>
      <c r="H257" s="4"/>
      <c r="I257" s="4"/>
      <c r="J257" s="4"/>
      <c r="K257" s="2"/>
      <c r="L257" s="5"/>
      <c r="M257" s="4"/>
      <c r="N257" s="4"/>
      <c r="O257" s="6"/>
      <c r="P257" s="4"/>
      <c r="Q257" s="4"/>
      <c r="R257" s="4"/>
      <c r="S257" s="4"/>
      <c r="T257" s="6"/>
      <c r="U257" s="4"/>
      <c r="V257" s="7"/>
      <c r="W257" s="7"/>
      <c r="X257" s="7"/>
      <c r="Y257" s="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s="3" customFormat="1" x14ac:dyDescent="0.2">
      <c r="A258" s="1"/>
      <c r="E258" s="2"/>
      <c r="F258" s="4"/>
      <c r="G258" s="4"/>
      <c r="H258" s="4"/>
      <c r="I258" s="4"/>
      <c r="J258" s="4"/>
      <c r="K258" s="2"/>
      <c r="L258" s="5"/>
      <c r="M258" s="4"/>
      <c r="N258" s="4"/>
      <c r="O258" s="6"/>
      <c r="P258" s="4"/>
      <c r="Q258" s="4"/>
      <c r="R258" s="4"/>
      <c r="S258" s="4"/>
      <c r="T258" s="6"/>
      <c r="U258" s="4"/>
      <c r="V258" s="7"/>
      <c r="W258" s="7"/>
      <c r="X258" s="7"/>
      <c r="Y258" s="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s="3" customFormat="1" x14ac:dyDescent="0.2">
      <c r="A259" s="1"/>
      <c r="E259" s="2"/>
      <c r="F259" s="4"/>
      <c r="G259" s="4"/>
      <c r="H259" s="4"/>
      <c r="I259" s="4"/>
      <c r="J259" s="4"/>
      <c r="K259" s="2"/>
      <c r="L259" s="5"/>
      <c r="M259" s="4"/>
      <c r="N259" s="4"/>
      <c r="O259" s="6"/>
      <c r="P259" s="4"/>
      <c r="Q259" s="4"/>
      <c r="R259" s="4"/>
      <c r="S259" s="4"/>
      <c r="T259" s="6"/>
      <c r="U259" s="4"/>
      <c r="V259" s="7"/>
      <c r="W259" s="7"/>
      <c r="X259" s="7"/>
      <c r="Y259" s="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s="3" customFormat="1" x14ac:dyDescent="0.2">
      <c r="A260" s="1"/>
      <c r="E260" s="2"/>
      <c r="F260" s="4"/>
      <c r="G260" s="4"/>
      <c r="H260" s="4"/>
      <c r="I260" s="4"/>
      <c r="J260" s="4"/>
      <c r="K260" s="2"/>
      <c r="L260" s="5"/>
      <c r="M260" s="4"/>
      <c r="N260" s="4"/>
      <c r="O260" s="6"/>
      <c r="P260" s="4"/>
      <c r="Q260" s="4"/>
      <c r="R260" s="4"/>
      <c r="S260" s="4"/>
      <c r="T260" s="6"/>
      <c r="U260" s="4"/>
      <c r="V260" s="7"/>
      <c r="W260" s="7"/>
      <c r="X260" s="7"/>
      <c r="Y260" s="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s="3" customFormat="1" x14ac:dyDescent="0.2">
      <c r="A261" s="1"/>
      <c r="E261" s="2"/>
      <c r="F261" s="4"/>
      <c r="G261" s="4"/>
      <c r="H261" s="4"/>
      <c r="I261" s="4"/>
      <c r="J261" s="4"/>
      <c r="K261" s="2"/>
      <c r="L261" s="5"/>
      <c r="M261" s="4"/>
      <c r="N261" s="4"/>
      <c r="O261" s="6"/>
      <c r="P261" s="4"/>
      <c r="Q261" s="4"/>
      <c r="R261" s="4"/>
      <c r="S261" s="4"/>
      <c r="T261" s="6"/>
      <c r="U261" s="4"/>
      <c r="V261" s="7"/>
      <c r="W261" s="7"/>
      <c r="X261" s="7"/>
      <c r="Y261" s="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s="3" customFormat="1" x14ac:dyDescent="0.2">
      <c r="A262" s="1"/>
      <c r="E262" s="2"/>
      <c r="F262" s="4"/>
      <c r="G262" s="4"/>
      <c r="H262" s="4"/>
      <c r="I262" s="4"/>
      <c r="J262" s="4"/>
      <c r="K262" s="2"/>
      <c r="L262" s="5"/>
      <c r="M262" s="4"/>
      <c r="N262" s="4"/>
      <c r="O262" s="6"/>
      <c r="P262" s="4"/>
      <c r="Q262" s="4"/>
      <c r="R262" s="4"/>
      <c r="S262" s="4"/>
      <c r="T262" s="6"/>
      <c r="U262" s="4"/>
      <c r="V262" s="7"/>
      <c r="W262" s="7"/>
      <c r="X262" s="7"/>
      <c r="Y262" s="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s="3" customFormat="1" x14ac:dyDescent="0.2">
      <c r="A263" s="1"/>
      <c r="E263" s="2"/>
      <c r="F263" s="4"/>
      <c r="G263" s="4"/>
      <c r="H263" s="4"/>
      <c r="I263" s="4"/>
      <c r="J263" s="4"/>
      <c r="K263" s="2"/>
      <c r="L263" s="5"/>
      <c r="M263" s="4"/>
      <c r="N263" s="4"/>
      <c r="O263" s="6"/>
      <c r="P263" s="4"/>
      <c r="Q263" s="4"/>
      <c r="R263" s="4"/>
      <c r="S263" s="4"/>
      <c r="T263" s="6"/>
      <c r="U263" s="4"/>
      <c r="V263" s="7"/>
      <c r="W263" s="7"/>
      <c r="X263" s="7"/>
      <c r="Y263" s="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s="3" customFormat="1" x14ac:dyDescent="0.2">
      <c r="A264" s="1"/>
      <c r="E264" s="2"/>
      <c r="F264" s="4"/>
      <c r="G264" s="4"/>
      <c r="H264" s="4"/>
      <c r="I264" s="4"/>
      <c r="J264" s="4"/>
      <c r="K264" s="2"/>
      <c r="L264" s="5"/>
      <c r="M264" s="4"/>
      <c r="N264" s="4"/>
      <c r="O264" s="6"/>
      <c r="P264" s="4"/>
      <c r="Q264" s="4"/>
      <c r="R264" s="4"/>
      <c r="S264" s="4"/>
      <c r="T264" s="6"/>
      <c r="U264" s="4"/>
      <c r="V264" s="7"/>
      <c r="W264" s="7"/>
      <c r="X264" s="7"/>
      <c r="Y264" s="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s="3" customFormat="1" x14ac:dyDescent="0.2">
      <c r="A265" s="1"/>
      <c r="E265" s="2"/>
      <c r="F265" s="4"/>
      <c r="G265" s="4"/>
      <c r="H265" s="4"/>
      <c r="I265" s="4"/>
      <c r="J265" s="4"/>
      <c r="K265" s="2"/>
      <c r="L265" s="5"/>
      <c r="M265" s="4"/>
      <c r="N265" s="4"/>
      <c r="O265" s="6"/>
      <c r="P265" s="4"/>
      <c r="Q265" s="4"/>
      <c r="R265" s="4"/>
      <c r="S265" s="4"/>
      <c r="T265" s="6"/>
      <c r="U265" s="4"/>
      <c r="V265" s="7"/>
      <c r="W265" s="7"/>
      <c r="X265" s="7"/>
      <c r="Y265" s="7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s="3" customFormat="1" x14ac:dyDescent="0.2">
      <c r="A266" s="1"/>
      <c r="E266" s="2"/>
      <c r="F266" s="4"/>
      <c r="G266" s="4"/>
      <c r="H266" s="4"/>
      <c r="I266" s="4"/>
      <c r="J266" s="4"/>
      <c r="K266" s="2"/>
      <c r="L266" s="5"/>
      <c r="M266" s="4"/>
      <c r="N266" s="4"/>
      <c r="O266" s="6"/>
      <c r="P266" s="4"/>
      <c r="Q266" s="4"/>
      <c r="R266" s="4"/>
      <c r="S266" s="4"/>
      <c r="T266" s="6"/>
      <c r="U266" s="4"/>
      <c r="V266" s="7"/>
      <c r="W266" s="7"/>
      <c r="X266" s="7"/>
      <c r="Y266" s="7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s="3" customFormat="1" x14ac:dyDescent="0.2">
      <c r="A267" s="1"/>
      <c r="E267" s="2"/>
      <c r="F267" s="4"/>
      <c r="G267" s="4"/>
      <c r="H267" s="4"/>
      <c r="I267" s="4"/>
      <c r="J267" s="4"/>
      <c r="K267" s="2"/>
      <c r="L267" s="5"/>
      <c r="M267" s="4"/>
      <c r="N267" s="4"/>
      <c r="O267" s="6"/>
      <c r="P267" s="4"/>
      <c r="Q267" s="4"/>
      <c r="R267" s="4"/>
      <c r="S267" s="4"/>
      <c r="T267" s="6"/>
      <c r="U267" s="4"/>
      <c r="V267" s="7"/>
      <c r="W267" s="7"/>
      <c r="X267" s="7"/>
      <c r="Y267" s="7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s="3" customFormat="1" x14ac:dyDescent="0.2">
      <c r="A268" s="1"/>
      <c r="E268" s="2"/>
      <c r="F268" s="4"/>
      <c r="G268" s="4"/>
      <c r="H268" s="4"/>
      <c r="I268" s="4"/>
      <c r="J268" s="4"/>
      <c r="K268" s="2"/>
      <c r="L268" s="5"/>
      <c r="M268" s="4"/>
      <c r="N268" s="4"/>
      <c r="O268" s="6"/>
      <c r="P268" s="4"/>
      <c r="Q268" s="4"/>
      <c r="R268" s="4"/>
      <c r="S268" s="4"/>
      <c r="T268" s="6"/>
      <c r="U268" s="4"/>
      <c r="V268" s="7"/>
      <c r="W268" s="7"/>
      <c r="X268" s="7"/>
      <c r="Y268" s="7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s="3" customFormat="1" x14ac:dyDescent="0.2">
      <c r="A269" s="1"/>
      <c r="E269" s="2"/>
      <c r="F269" s="4"/>
      <c r="G269" s="4"/>
      <c r="H269" s="4"/>
      <c r="I269" s="4"/>
      <c r="J269" s="4"/>
      <c r="K269" s="2"/>
      <c r="L269" s="5"/>
      <c r="M269" s="4"/>
      <c r="N269" s="4"/>
      <c r="O269" s="6"/>
      <c r="P269" s="4"/>
      <c r="Q269" s="4"/>
      <c r="R269" s="4"/>
      <c r="S269" s="4"/>
      <c r="T269" s="6"/>
      <c r="U269" s="4"/>
      <c r="V269" s="7"/>
      <c r="W269" s="7"/>
      <c r="X269" s="7"/>
      <c r="Y269" s="7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s="3" customFormat="1" x14ac:dyDescent="0.2">
      <c r="A270" s="1"/>
      <c r="E270" s="2"/>
      <c r="F270" s="4"/>
      <c r="G270" s="4"/>
      <c r="H270" s="4"/>
      <c r="I270" s="4"/>
      <c r="J270" s="4"/>
      <c r="K270" s="2"/>
      <c r="L270" s="5"/>
      <c r="M270" s="4"/>
      <c r="N270" s="4"/>
      <c r="O270" s="6"/>
      <c r="P270" s="4"/>
      <c r="Q270" s="4"/>
      <c r="R270" s="4"/>
      <c r="S270" s="4"/>
      <c r="T270" s="6"/>
      <c r="U270" s="4"/>
      <c r="V270" s="7"/>
      <c r="W270" s="7"/>
      <c r="X270" s="7"/>
      <c r="Y270" s="7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s="3" customFormat="1" x14ac:dyDescent="0.2">
      <c r="A271" s="1"/>
      <c r="E271" s="2"/>
      <c r="F271" s="4"/>
      <c r="G271" s="4"/>
      <c r="H271" s="4"/>
      <c r="I271" s="4"/>
      <c r="J271" s="4"/>
      <c r="K271" s="2"/>
      <c r="L271" s="5"/>
      <c r="M271" s="4"/>
      <c r="N271" s="4"/>
      <c r="O271" s="6"/>
      <c r="P271" s="4"/>
      <c r="Q271" s="4"/>
      <c r="R271" s="4"/>
      <c r="S271" s="4"/>
      <c r="T271" s="6"/>
      <c r="U271" s="4"/>
      <c r="V271" s="7"/>
      <c r="W271" s="7"/>
      <c r="X271" s="7"/>
      <c r="Y271" s="7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s="3" customFormat="1" x14ac:dyDescent="0.2">
      <c r="A272" s="1"/>
      <c r="E272" s="2"/>
      <c r="F272" s="4"/>
      <c r="G272" s="4"/>
      <c r="H272" s="4"/>
      <c r="I272" s="4"/>
      <c r="J272" s="4"/>
      <c r="K272" s="2"/>
      <c r="L272" s="5"/>
      <c r="M272" s="4"/>
      <c r="N272" s="4"/>
      <c r="O272" s="6"/>
      <c r="P272" s="4"/>
      <c r="Q272" s="4"/>
      <c r="R272" s="4"/>
      <c r="S272" s="4"/>
      <c r="T272" s="6"/>
      <c r="U272" s="4"/>
      <c r="V272" s="7"/>
      <c r="W272" s="7"/>
      <c r="X272" s="7"/>
      <c r="Y272" s="7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s="3" customFormat="1" x14ac:dyDescent="0.2">
      <c r="A273" s="1"/>
      <c r="E273" s="2"/>
      <c r="F273" s="4"/>
      <c r="G273" s="4"/>
      <c r="H273" s="4"/>
      <c r="I273" s="4"/>
      <c r="J273" s="4"/>
      <c r="K273" s="2"/>
      <c r="L273" s="5"/>
      <c r="M273" s="4"/>
      <c r="N273" s="4"/>
      <c r="O273" s="6"/>
      <c r="P273" s="4"/>
      <c r="Q273" s="4"/>
      <c r="R273" s="4"/>
      <c r="S273" s="4"/>
      <c r="T273" s="6"/>
      <c r="U273" s="4"/>
      <c r="V273" s="7"/>
      <c r="W273" s="7"/>
      <c r="X273" s="7"/>
      <c r="Y273" s="7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3" customFormat="1" x14ac:dyDescent="0.2">
      <c r="A274" s="1"/>
      <c r="E274" s="2"/>
      <c r="F274" s="4"/>
      <c r="G274" s="4"/>
      <c r="H274" s="4"/>
      <c r="I274" s="4"/>
      <c r="J274" s="4"/>
      <c r="K274" s="2"/>
      <c r="L274" s="5"/>
      <c r="M274" s="4"/>
      <c r="N274" s="4"/>
      <c r="O274" s="6"/>
      <c r="P274" s="4"/>
      <c r="Q274" s="4"/>
      <c r="R274" s="4"/>
      <c r="S274" s="4"/>
      <c r="T274" s="6"/>
      <c r="U274" s="4"/>
      <c r="V274" s="7"/>
      <c r="W274" s="7"/>
      <c r="X274" s="7"/>
      <c r="Y274" s="7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3" customFormat="1" x14ac:dyDescent="0.2">
      <c r="A275" s="1"/>
      <c r="E275" s="2"/>
      <c r="F275" s="4"/>
      <c r="G275" s="4"/>
      <c r="H275" s="4"/>
      <c r="I275" s="4"/>
      <c r="J275" s="4"/>
      <c r="K275" s="2"/>
      <c r="L275" s="5"/>
      <c r="M275" s="4"/>
      <c r="N275" s="4"/>
      <c r="O275" s="6"/>
      <c r="P275" s="4"/>
      <c r="Q275" s="4"/>
      <c r="R275" s="4"/>
      <c r="S275" s="4"/>
      <c r="T275" s="6"/>
      <c r="U275" s="4"/>
      <c r="V275" s="7"/>
      <c r="W275" s="7"/>
      <c r="X275" s="7"/>
      <c r="Y275" s="7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3" customFormat="1" x14ac:dyDescent="0.2">
      <c r="A276" s="1"/>
      <c r="E276" s="2"/>
      <c r="F276" s="4"/>
      <c r="G276" s="4"/>
      <c r="H276" s="4"/>
      <c r="I276" s="4"/>
      <c r="J276" s="4"/>
      <c r="K276" s="2"/>
      <c r="L276" s="5"/>
      <c r="M276" s="4"/>
      <c r="N276" s="4"/>
      <c r="O276" s="6"/>
      <c r="P276" s="4"/>
      <c r="Q276" s="4"/>
      <c r="R276" s="4"/>
      <c r="S276" s="4"/>
      <c r="T276" s="6"/>
      <c r="U276" s="4"/>
      <c r="V276" s="7"/>
      <c r="W276" s="7"/>
      <c r="X276" s="7"/>
      <c r="Y276" s="7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3" customFormat="1" x14ac:dyDescent="0.2">
      <c r="A277" s="1"/>
      <c r="E277" s="2"/>
      <c r="F277" s="4"/>
      <c r="G277" s="4"/>
      <c r="H277" s="4"/>
      <c r="I277" s="4"/>
      <c r="J277" s="4"/>
      <c r="K277" s="2"/>
      <c r="L277" s="5"/>
      <c r="M277" s="4"/>
      <c r="N277" s="4"/>
      <c r="O277" s="6"/>
      <c r="P277" s="4"/>
      <c r="Q277" s="4"/>
      <c r="R277" s="4"/>
      <c r="S277" s="4"/>
      <c r="T277" s="6"/>
      <c r="U277" s="4"/>
      <c r="V277" s="7"/>
      <c r="W277" s="7"/>
      <c r="X277" s="7"/>
      <c r="Y277" s="7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3" customFormat="1" x14ac:dyDescent="0.2">
      <c r="A278" s="1"/>
      <c r="E278" s="2"/>
      <c r="F278" s="4"/>
      <c r="G278" s="4"/>
      <c r="H278" s="4"/>
      <c r="I278" s="4"/>
      <c r="J278" s="4"/>
      <c r="K278" s="2"/>
      <c r="L278" s="5"/>
      <c r="M278" s="4"/>
      <c r="N278" s="4"/>
      <c r="O278" s="6"/>
      <c r="P278" s="4"/>
      <c r="Q278" s="4"/>
      <c r="R278" s="4"/>
      <c r="S278" s="4"/>
      <c r="T278" s="6"/>
      <c r="U278" s="4"/>
      <c r="V278" s="7"/>
      <c r="W278" s="7"/>
      <c r="X278" s="7"/>
      <c r="Y278" s="7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3" customFormat="1" x14ac:dyDescent="0.2">
      <c r="A279" s="1"/>
      <c r="E279" s="2"/>
      <c r="F279" s="4"/>
      <c r="G279" s="4"/>
      <c r="H279" s="4"/>
      <c r="I279" s="4"/>
      <c r="J279" s="4"/>
      <c r="K279" s="2"/>
      <c r="L279" s="5"/>
      <c r="M279" s="4"/>
      <c r="N279" s="4"/>
      <c r="O279" s="6"/>
      <c r="P279" s="4"/>
      <c r="Q279" s="4"/>
      <c r="R279" s="4"/>
      <c r="S279" s="4"/>
      <c r="T279" s="6"/>
      <c r="U279" s="4"/>
      <c r="V279" s="7"/>
      <c r="W279" s="7"/>
      <c r="X279" s="7"/>
      <c r="Y279" s="7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3" customFormat="1" x14ac:dyDescent="0.2">
      <c r="A280" s="1"/>
      <c r="E280" s="2"/>
      <c r="F280" s="4"/>
      <c r="G280" s="4"/>
      <c r="H280" s="4"/>
      <c r="I280" s="4"/>
      <c r="J280" s="4"/>
      <c r="K280" s="2"/>
      <c r="L280" s="5"/>
      <c r="M280" s="4"/>
      <c r="N280" s="4"/>
      <c r="O280" s="6"/>
      <c r="P280" s="4"/>
      <c r="Q280" s="4"/>
      <c r="R280" s="4"/>
      <c r="S280" s="4"/>
      <c r="T280" s="6"/>
      <c r="U280" s="4"/>
      <c r="V280" s="7"/>
      <c r="W280" s="7"/>
      <c r="X280" s="7"/>
      <c r="Y280" s="7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3" customFormat="1" x14ac:dyDescent="0.2">
      <c r="A281" s="1"/>
      <c r="E281" s="2"/>
      <c r="F281" s="4"/>
      <c r="G281" s="4"/>
      <c r="H281" s="4"/>
      <c r="I281" s="4"/>
      <c r="J281" s="4"/>
      <c r="K281" s="2"/>
      <c r="L281" s="5"/>
      <c r="M281" s="4"/>
      <c r="N281" s="4"/>
      <c r="O281" s="6"/>
      <c r="P281" s="4"/>
      <c r="Q281" s="4"/>
      <c r="R281" s="4"/>
      <c r="S281" s="4"/>
      <c r="T281" s="6"/>
      <c r="U281" s="4"/>
      <c r="V281" s="7"/>
      <c r="W281" s="7"/>
      <c r="X281" s="7"/>
      <c r="Y281" s="7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3" customFormat="1" x14ac:dyDescent="0.2">
      <c r="A282" s="1"/>
      <c r="E282" s="2"/>
      <c r="F282" s="4"/>
      <c r="G282" s="4"/>
      <c r="H282" s="4"/>
      <c r="I282" s="4"/>
      <c r="J282" s="4"/>
      <c r="K282" s="2"/>
      <c r="L282" s="5"/>
      <c r="M282" s="4"/>
      <c r="N282" s="4"/>
      <c r="O282" s="6"/>
      <c r="P282" s="4"/>
      <c r="Q282" s="4"/>
      <c r="R282" s="4"/>
      <c r="S282" s="4"/>
      <c r="T282" s="6"/>
      <c r="U282" s="4"/>
      <c r="V282" s="7"/>
      <c r="W282" s="7"/>
      <c r="X282" s="7"/>
      <c r="Y282" s="7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3" customFormat="1" x14ac:dyDescent="0.2">
      <c r="A283" s="1"/>
      <c r="E283" s="2"/>
      <c r="F283" s="4"/>
      <c r="G283" s="4"/>
      <c r="H283" s="4"/>
      <c r="I283" s="4"/>
      <c r="J283" s="4"/>
      <c r="K283" s="2"/>
      <c r="L283" s="5"/>
      <c r="M283" s="4"/>
      <c r="N283" s="4"/>
      <c r="O283" s="6"/>
      <c r="P283" s="4"/>
      <c r="Q283" s="4"/>
      <c r="R283" s="4"/>
      <c r="S283" s="4"/>
      <c r="T283" s="6"/>
      <c r="U283" s="4"/>
      <c r="V283" s="7"/>
      <c r="W283" s="7"/>
      <c r="X283" s="7"/>
      <c r="Y283" s="7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3" customFormat="1" x14ac:dyDescent="0.2">
      <c r="A284" s="1"/>
      <c r="E284" s="2"/>
      <c r="F284" s="4"/>
      <c r="G284" s="4"/>
      <c r="H284" s="4"/>
      <c r="I284" s="4"/>
      <c r="J284" s="4"/>
      <c r="K284" s="2"/>
      <c r="L284" s="5"/>
      <c r="M284" s="4"/>
      <c r="N284" s="4"/>
      <c r="O284" s="6"/>
      <c r="P284" s="4"/>
      <c r="Q284" s="4"/>
      <c r="R284" s="4"/>
      <c r="S284" s="4"/>
      <c r="T284" s="6"/>
      <c r="U284" s="4"/>
      <c r="V284" s="7"/>
      <c r="W284" s="7"/>
      <c r="X284" s="7"/>
      <c r="Y284" s="7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3" customFormat="1" x14ac:dyDescent="0.2">
      <c r="A285" s="1"/>
      <c r="E285" s="2"/>
      <c r="F285" s="4"/>
      <c r="G285" s="4"/>
      <c r="H285" s="4"/>
      <c r="I285" s="4"/>
      <c r="J285" s="4"/>
      <c r="K285" s="2"/>
      <c r="L285" s="5"/>
      <c r="M285" s="4"/>
      <c r="N285" s="4"/>
      <c r="O285" s="6"/>
      <c r="P285" s="4"/>
      <c r="Q285" s="4"/>
      <c r="R285" s="4"/>
      <c r="S285" s="4"/>
      <c r="T285" s="6"/>
      <c r="U285" s="4"/>
      <c r="V285" s="7"/>
      <c r="W285" s="7"/>
      <c r="X285" s="7"/>
      <c r="Y285" s="7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3" customFormat="1" x14ac:dyDescent="0.2">
      <c r="A286" s="1"/>
      <c r="E286" s="2"/>
      <c r="F286" s="4"/>
      <c r="G286" s="4"/>
      <c r="H286" s="4"/>
      <c r="I286" s="4"/>
      <c r="J286" s="4"/>
      <c r="K286" s="2"/>
      <c r="L286" s="5"/>
      <c r="M286" s="4"/>
      <c r="N286" s="4"/>
      <c r="O286" s="6"/>
      <c r="P286" s="4"/>
      <c r="Q286" s="4"/>
      <c r="R286" s="4"/>
      <c r="S286" s="4"/>
      <c r="T286" s="6"/>
      <c r="U286" s="4"/>
      <c r="V286" s="7"/>
      <c r="W286" s="7"/>
      <c r="X286" s="7"/>
      <c r="Y286" s="7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3" customFormat="1" x14ac:dyDescent="0.2">
      <c r="A287" s="1"/>
      <c r="E287" s="2"/>
      <c r="F287" s="4"/>
      <c r="G287" s="4"/>
      <c r="H287" s="4"/>
      <c r="I287" s="4"/>
      <c r="J287" s="4"/>
      <c r="K287" s="2"/>
      <c r="L287" s="5"/>
      <c r="M287" s="4"/>
      <c r="N287" s="4"/>
      <c r="O287" s="6"/>
      <c r="P287" s="4"/>
      <c r="Q287" s="4"/>
      <c r="R287" s="4"/>
      <c r="S287" s="4"/>
      <c r="T287" s="6"/>
      <c r="U287" s="4"/>
      <c r="V287" s="7"/>
      <c r="W287" s="7"/>
      <c r="X287" s="7"/>
      <c r="Y287" s="7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3" customFormat="1" x14ac:dyDescent="0.2">
      <c r="A288" s="1"/>
      <c r="E288" s="2"/>
      <c r="F288" s="4"/>
      <c r="G288" s="4"/>
      <c r="H288" s="4"/>
      <c r="I288" s="4"/>
      <c r="J288" s="4"/>
      <c r="K288" s="2"/>
      <c r="L288" s="5"/>
      <c r="M288" s="4"/>
      <c r="N288" s="4"/>
      <c r="O288" s="6"/>
      <c r="P288" s="4"/>
      <c r="Q288" s="4"/>
      <c r="R288" s="4"/>
      <c r="S288" s="4"/>
      <c r="T288" s="6"/>
      <c r="U288" s="4"/>
      <c r="V288" s="7"/>
      <c r="W288" s="7"/>
      <c r="X288" s="7"/>
      <c r="Y288" s="7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3" customFormat="1" x14ac:dyDescent="0.2">
      <c r="A289" s="1"/>
      <c r="E289" s="2"/>
      <c r="F289" s="4"/>
      <c r="G289" s="4"/>
      <c r="H289" s="4"/>
      <c r="I289" s="4"/>
      <c r="J289" s="4"/>
      <c r="K289" s="2"/>
      <c r="L289" s="5"/>
      <c r="M289" s="4"/>
      <c r="N289" s="4"/>
      <c r="O289" s="6"/>
      <c r="P289" s="4"/>
      <c r="Q289" s="4"/>
      <c r="R289" s="4"/>
      <c r="S289" s="4"/>
      <c r="T289" s="6"/>
      <c r="U289" s="4"/>
      <c r="V289" s="7"/>
      <c r="W289" s="7"/>
      <c r="X289" s="7"/>
      <c r="Y289" s="7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3" customFormat="1" x14ac:dyDescent="0.2">
      <c r="A290" s="1"/>
      <c r="E290" s="2"/>
      <c r="F290" s="4"/>
      <c r="G290" s="4"/>
      <c r="H290" s="4"/>
      <c r="I290" s="4"/>
      <c r="J290" s="4"/>
      <c r="K290" s="2"/>
      <c r="L290" s="5"/>
      <c r="M290" s="4"/>
      <c r="N290" s="4"/>
      <c r="O290" s="6"/>
      <c r="P290" s="4"/>
      <c r="Q290" s="4"/>
      <c r="R290" s="4"/>
      <c r="S290" s="4"/>
      <c r="T290" s="6"/>
      <c r="U290" s="4"/>
      <c r="V290" s="7"/>
      <c r="W290" s="7"/>
      <c r="X290" s="7"/>
      <c r="Y290" s="7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3" customFormat="1" x14ac:dyDescent="0.2">
      <c r="A291" s="1"/>
      <c r="E291" s="2"/>
      <c r="F291" s="4"/>
      <c r="G291" s="4"/>
      <c r="H291" s="4"/>
      <c r="I291" s="4"/>
      <c r="J291" s="4"/>
      <c r="K291" s="2"/>
      <c r="L291" s="5"/>
      <c r="M291" s="4"/>
      <c r="N291" s="4"/>
      <c r="O291" s="6"/>
      <c r="P291" s="4"/>
      <c r="Q291" s="4"/>
      <c r="R291" s="4"/>
      <c r="S291" s="4"/>
      <c r="T291" s="6"/>
      <c r="U291" s="4"/>
      <c r="V291" s="7"/>
      <c r="W291" s="7"/>
      <c r="X291" s="7"/>
      <c r="Y291" s="7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3" customFormat="1" x14ac:dyDescent="0.2">
      <c r="A292" s="1"/>
      <c r="E292" s="2"/>
      <c r="F292" s="4"/>
      <c r="G292" s="4"/>
      <c r="H292" s="4"/>
      <c r="I292" s="4"/>
      <c r="J292" s="4"/>
      <c r="K292" s="2"/>
      <c r="L292" s="5"/>
      <c r="M292" s="4"/>
      <c r="N292" s="4"/>
      <c r="O292" s="6"/>
      <c r="P292" s="4"/>
      <c r="Q292" s="4"/>
      <c r="R292" s="4"/>
      <c r="S292" s="4"/>
      <c r="T292" s="6"/>
      <c r="U292" s="4"/>
      <c r="V292" s="7"/>
      <c r="W292" s="7"/>
      <c r="X292" s="7"/>
      <c r="Y292" s="7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3" customFormat="1" x14ac:dyDescent="0.2">
      <c r="A293" s="1"/>
      <c r="E293" s="2"/>
      <c r="F293" s="4"/>
      <c r="G293" s="4"/>
      <c r="H293" s="4"/>
      <c r="I293" s="4"/>
      <c r="J293" s="4"/>
      <c r="K293" s="2"/>
      <c r="L293" s="5"/>
      <c r="M293" s="4"/>
      <c r="N293" s="4"/>
      <c r="O293" s="6"/>
      <c r="P293" s="4"/>
      <c r="Q293" s="4"/>
      <c r="R293" s="4"/>
      <c r="S293" s="4"/>
      <c r="T293" s="6"/>
      <c r="U293" s="4"/>
      <c r="V293" s="7"/>
      <c r="W293" s="7"/>
      <c r="X293" s="7"/>
      <c r="Y293" s="7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3" customFormat="1" x14ac:dyDescent="0.2">
      <c r="A294" s="1"/>
      <c r="E294" s="2"/>
      <c r="F294" s="4"/>
      <c r="G294" s="4"/>
      <c r="H294" s="4"/>
      <c r="I294" s="4"/>
      <c r="J294" s="4"/>
      <c r="K294" s="2"/>
      <c r="L294" s="5"/>
      <c r="M294" s="4"/>
      <c r="N294" s="4"/>
      <c r="O294" s="6"/>
      <c r="P294" s="4"/>
      <c r="Q294" s="4"/>
      <c r="R294" s="4"/>
      <c r="S294" s="4"/>
      <c r="T294" s="6"/>
      <c r="U294" s="4"/>
      <c r="V294" s="7"/>
      <c r="W294" s="7"/>
      <c r="X294" s="7"/>
      <c r="Y294" s="7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3" customFormat="1" x14ac:dyDescent="0.2">
      <c r="A295" s="1"/>
      <c r="E295" s="2"/>
      <c r="F295" s="4"/>
      <c r="G295" s="4"/>
      <c r="H295" s="4"/>
      <c r="I295" s="4"/>
      <c r="J295" s="4"/>
      <c r="K295" s="2"/>
      <c r="L295" s="5"/>
      <c r="M295" s="4"/>
      <c r="N295" s="4"/>
      <c r="O295" s="6"/>
      <c r="P295" s="4"/>
      <c r="Q295" s="4"/>
      <c r="R295" s="4"/>
      <c r="S295" s="4"/>
      <c r="T295" s="6"/>
      <c r="U295" s="4"/>
      <c r="V295" s="7"/>
      <c r="W295" s="7"/>
      <c r="X295" s="7"/>
      <c r="Y295" s="7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3" customFormat="1" x14ac:dyDescent="0.2">
      <c r="A296" s="1"/>
      <c r="E296" s="2"/>
      <c r="F296" s="4"/>
      <c r="G296" s="4"/>
      <c r="H296" s="4"/>
      <c r="I296" s="4"/>
      <c r="J296" s="4"/>
      <c r="K296" s="2"/>
      <c r="L296" s="5"/>
      <c r="M296" s="4"/>
      <c r="N296" s="4"/>
      <c r="O296" s="6"/>
      <c r="P296" s="4"/>
      <c r="Q296" s="4"/>
      <c r="R296" s="4"/>
      <c r="S296" s="4"/>
      <c r="T296" s="6"/>
      <c r="U296" s="4"/>
      <c r="V296" s="7"/>
      <c r="W296" s="7"/>
      <c r="X296" s="7"/>
      <c r="Y296" s="7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3" customFormat="1" x14ac:dyDescent="0.2">
      <c r="A297" s="1"/>
      <c r="E297" s="2"/>
      <c r="F297" s="4"/>
      <c r="G297" s="4"/>
      <c r="H297" s="4"/>
      <c r="I297" s="4"/>
      <c r="J297" s="4"/>
      <c r="K297" s="2"/>
      <c r="L297" s="5"/>
      <c r="M297" s="4"/>
      <c r="N297" s="4"/>
      <c r="O297" s="6"/>
      <c r="P297" s="4"/>
      <c r="Q297" s="4"/>
      <c r="R297" s="4"/>
      <c r="S297" s="4"/>
      <c r="T297" s="6"/>
      <c r="U297" s="4"/>
      <c r="V297" s="7"/>
      <c r="W297" s="7"/>
      <c r="X297" s="7"/>
      <c r="Y297" s="7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3" customFormat="1" x14ac:dyDescent="0.2">
      <c r="A298" s="1"/>
      <c r="E298" s="2"/>
      <c r="F298" s="4"/>
      <c r="G298" s="4"/>
      <c r="H298" s="4"/>
      <c r="I298" s="4"/>
      <c r="J298" s="4"/>
      <c r="K298" s="2"/>
      <c r="L298" s="5"/>
      <c r="M298" s="4"/>
      <c r="N298" s="4"/>
      <c r="O298" s="6"/>
      <c r="P298" s="4"/>
      <c r="Q298" s="4"/>
      <c r="R298" s="4"/>
      <c r="S298" s="4"/>
      <c r="T298" s="6"/>
      <c r="U298" s="4"/>
      <c r="V298" s="7"/>
      <c r="W298" s="7"/>
      <c r="X298" s="7"/>
      <c r="Y298" s="7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3" customFormat="1" x14ac:dyDescent="0.2">
      <c r="A299" s="1"/>
      <c r="E299" s="2"/>
      <c r="F299" s="4"/>
      <c r="G299" s="4"/>
      <c r="H299" s="4"/>
      <c r="I299" s="4"/>
      <c r="J299" s="4"/>
      <c r="K299" s="2"/>
      <c r="L299" s="5"/>
      <c r="M299" s="4"/>
      <c r="N299" s="4"/>
      <c r="O299" s="6"/>
      <c r="P299" s="4"/>
      <c r="Q299" s="4"/>
      <c r="R299" s="4"/>
      <c r="S299" s="4"/>
      <c r="T299" s="6"/>
      <c r="U299" s="4"/>
      <c r="V299" s="7"/>
      <c r="W299" s="7"/>
      <c r="X299" s="7"/>
      <c r="Y299" s="7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3" customFormat="1" x14ac:dyDescent="0.2">
      <c r="A300" s="1"/>
      <c r="E300" s="2"/>
      <c r="F300" s="4"/>
      <c r="G300" s="4"/>
      <c r="H300" s="4"/>
      <c r="I300" s="4"/>
      <c r="J300" s="4"/>
      <c r="K300" s="2"/>
      <c r="L300" s="5"/>
      <c r="M300" s="4"/>
      <c r="N300" s="4"/>
      <c r="O300" s="6"/>
      <c r="P300" s="4"/>
      <c r="Q300" s="4"/>
      <c r="R300" s="4"/>
      <c r="S300" s="4"/>
      <c r="T300" s="6"/>
      <c r="U300" s="4"/>
      <c r="V300" s="7"/>
      <c r="W300" s="7"/>
      <c r="X300" s="7"/>
      <c r="Y300" s="7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3" customFormat="1" x14ac:dyDescent="0.2">
      <c r="A301" s="1"/>
      <c r="E301" s="2"/>
      <c r="F301" s="4"/>
      <c r="G301" s="4"/>
      <c r="H301" s="4"/>
      <c r="I301" s="4"/>
      <c r="J301" s="4"/>
      <c r="K301" s="2"/>
      <c r="L301" s="5"/>
      <c r="M301" s="4"/>
      <c r="N301" s="4"/>
      <c r="O301" s="6"/>
      <c r="P301" s="4"/>
      <c r="Q301" s="4"/>
      <c r="R301" s="4"/>
      <c r="S301" s="4"/>
      <c r="T301" s="6"/>
      <c r="U301" s="4"/>
      <c r="V301" s="7"/>
      <c r="W301" s="7"/>
      <c r="X301" s="7"/>
      <c r="Y301" s="7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3" customFormat="1" x14ac:dyDescent="0.2">
      <c r="A302" s="1"/>
      <c r="E302" s="2"/>
      <c r="F302" s="4"/>
      <c r="G302" s="4"/>
      <c r="H302" s="4"/>
      <c r="I302" s="4"/>
      <c r="J302" s="4"/>
      <c r="K302" s="2"/>
      <c r="L302" s="5"/>
      <c r="M302" s="4"/>
      <c r="N302" s="4"/>
      <c r="O302" s="6"/>
      <c r="P302" s="4"/>
      <c r="Q302" s="4"/>
      <c r="R302" s="4"/>
      <c r="S302" s="4"/>
      <c r="T302" s="6"/>
      <c r="U302" s="4"/>
      <c r="V302" s="7"/>
      <c r="W302" s="7"/>
      <c r="X302" s="7"/>
      <c r="Y302" s="7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3" customFormat="1" x14ac:dyDescent="0.2">
      <c r="A303" s="1"/>
      <c r="E303" s="2"/>
      <c r="F303" s="4"/>
      <c r="G303" s="4"/>
      <c r="H303" s="4"/>
      <c r="I303" s="4"/>
      <c r="J303" s="4"/>
      <c r="K303" s="2"/>
      <c r="L303" s="5"/>
      <c r="M303" s="4"/>
      <c r="N303" s="4"/>
      <c r="O303" s="6"/>
      <c r="P303" s="4"/>
      <c r="Q303" s="4"/>
      <c r="R303" s="4"/>
      <c r="S303" s="4"/>
      <c r="T303" s="6"/>
      <c r="U303" s="4"/>
      <c r="V303" s="7"/>
      <c r="W303" s="7"/>
      <c r="X303" s="7"/>
      <c r="Y303" s="7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</sheetData>
  <mergeCells count="13">
    <mergeCell ref="N9:P9"/>
    <mergeCell ref="Q9:T9"/>
    <mergeCell ref="S112:T112"/>
    <mergeCell ref="C2:T2"/>
    <mergeCell ref="D4:Q4"/>
    <mergeCell ref="D6:J6"/>
    <mergeCell ref="D7:H7"/>
    <mergeCell ref="M9:M10"/>
    <mergeCell ref="B9:B10"/>
    <mergeCell ref="C9:C10"/>
    <mergeCell ref="D9:D10"/>
    <mergeCell ref="E9:K10"/>
    <mergeCell ref="L9:L10"/>
  </mergeCells>
  <pageMargins left="7.874015748031496E-2" right="7.874015748031496E-2" top="7.874015748031496E-2" bottom="3.937007874015748E-2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1</xdr:col>
                <xdr:colOff>28575</xdr:colOff>
                <xdr:row>2</xdr:row>
                <xdr:rowOff>66675</xdr:rowOff>
              </from>
              <to>
                <xdr:col>2</xdr:col>
                <xdr:colOff>571500</xdr:colOff>
                <xdr:row>6</xdr:row>
                <xdr:rowOff>142875</xdr:rowOff>
              </to>
            </anchor>
          </objectPr>
        </oleObject>
      </mc:Choice>
      <mc:Fallback>
        <oleObject progId="StaticMetafil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limpo</vt:lpstr>
      <vt:lpstr>'Orçamento limpo'!Area_de_impressao</vt:lpstr>
      <vt:lpstr>'Orçamento limpo'!Titulos_de_impressao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Obras01</dc:creator>
  <cp:lastModifiedBy>Licitacao01</cp:lastModifiedBy>
  <dcterms:created xsi:type="dcterms:W3CDTF">2024-01-08T14:00:14Z</dcterms:created>
  <dcterms:modified xsi:type="dcterms:W3CDTF">2024-01-12T12:41:11Z</dcterms:modified>
</cp:coreProperties>
</file>